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<sst xmlns="http://schemas.openxmlformats.org/spreadsheetml/2006/main" count="501" uniqueCount="289">
  <si>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</si>
  <si>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</si>
  <si>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</si>
  <si>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</si>
  <si>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</si>
  <si>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</si>
  <si>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</si>
  <si>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</si>
  <si>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</si>
  <si>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</si>
  <si>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</si>
  <si>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</si>
  <si>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</si>
  <si>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</si>
  <si>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</si>
  <si>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</si>
  <si>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</si>
  <si>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</si>
  <si>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</si>
  <si>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</si>
  <si>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</si>
  <si>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</si>
  <si>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</si>
  <si>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</si>
  <si>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</si>
  <si>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</si>
  <si>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</si>
  <si>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</si>
  <si>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</si>
  <si>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</si>
  <si>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</si>
  <si>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</si>
  <si>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</si>
  <si>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</si>
  <si>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</si>
  <si>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</si>
  <si>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</si>
  <si>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</si>
  <si>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</si>
  <si>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</si>
  <si>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</si>
  <si>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</si>
  <si>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</si>
  <si>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</si>
  <si>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</si>
  <si>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</si>
  <si>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</si>
  <si>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</si>
  <si>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</si>
  <si>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</si>
  <si>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</si>
  <si>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</si>
  <si>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</si>
  <si>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</si>
  <si>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</si>
  <si>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</si>
  <si>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</si>
  <si>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</si>
  <si>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</si>
  <si>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</si>
  <si>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</si>
  <si>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</si>
  <si>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</si>
  <si>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</si>
  <si>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</si>
  <si>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</si>
  <si>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</si>
  <si>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</si>
  <si>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</si>
  <si>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</si>
  <si>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</si>
  <si>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</si>
  <si>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</si>
  <si>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</si>
  <si>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</si>
  <si>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</si>
  <si>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</si>
  <si>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</si>
  <si>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</si>
  <si>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</si>
  <si>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</si>
  <si>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</si>
  <si>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</si>
  <si>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</si>
  <si>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</si>
  <si>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</si>
  <si>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</si>
  <si>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</si>
  <si>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</si>
  <si>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</si>
  <si>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</si>
  <si>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</si>
  <si>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</si>
  <si>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</si>
  <si>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</si>
  <si>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</si>
  <si>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</si>
  <si>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</si>
  <si>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</si>
  <si>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</si>
  <si>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</si>
  <si>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</si>
  <si>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</si>
  <si>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</si>
  <si>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</si>
  <si>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</si>
  <si>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</si>
  <si>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</si>
  <si>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</si>
  <si>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</si>
  <si>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</si>
  <si>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</si>
  <si>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</si>
  <si>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</si>
  <si>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</si>
  <si>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</si>
  <si>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</si>
  <si>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</si>
  <si>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</si>
  <si>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</si>
  <si>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</si>
  <si>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</si>
  <si>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</si>
  <si>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</si>
  <si>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</si>
  <si>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</si>
  <si>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</si>
  <si>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</si>
  <si>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</si>
  <si>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</si>
  <si>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</si>
  <si>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</si>
  <si>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</si>
  <si>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</si>
  <si>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</si>
  <si>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</si>
  <si>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</si>
  <si>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</si>
  <si>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</si>
  <si>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</si>
  <si>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</si>
  <si>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</si>
  <si>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</si>
  <si>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</si>
  <si>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</si>
  <si>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</si>
  <si>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</si>
  <si>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</si>
  <si>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</si>
  <si>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</si>
  <si>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</si>
  <si>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</si>
  <si>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</si>
  <si>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</si>
  <si>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</si>
  <si>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</si>
  <si>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</si>
  <si>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</si>
  <si>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</si>
  <si>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</si>
  <si>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</si>
  <si>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</si>
  <si>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</si>
  <si>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</si>
  <si>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</si>
  <si>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</si>
  <si>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</si>
  <si>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</si>
  <si>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</si>
  <si>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</si>
  <si>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</si>
  <si>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</si>
  <si>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</si>
  <si>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</si>
  <si>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</si>
  <si>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</si>
  <si>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</si>
  <si>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</si>
  <si>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</si>
  <si>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</si>
  <si>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</si>
  <si>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</si>
  <si>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</si>
  <si>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</si>
  <si>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</si>
  <si>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</si>
  <si>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</si>
  <si>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</si>
  <si>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</si>
  <si>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</si>
  <si>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</si>
  <si>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</si>
  <si>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</si>
  <si>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</si>
  <si>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</si>
  <si>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</si>
  <si>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</si>
  <si>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</si>
  <si>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</si>
  <si>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</si>
  <si>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بغداد للمشروبات الغازية</t>
  </si>
  <si>
    <t>IBSD</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</si>
  <si>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</si>
  <si>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</si>
  <si>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</si>
  <si>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</si>
  <si>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</si>
  <si>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</si>
  <si>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</si>
  <si>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</si>
  <si>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</si>
  <si>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</si>
  <si>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</si>
  <si>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</si>
  <si>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</si>
  <si>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</si>
  <si>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</si>
  <si>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</si>
  <si>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</si>
  <si>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</si>
  <si>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</si>
  <si>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</si>
  <si>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</si>
  <si>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</si>
  <si>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</si>
  <si>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</si>
  <si>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</si>
  <si>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</si>
  <si>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</si>
  <si>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الاستثمارات السياحية</t>
  </si>
  <si>
    <t xml:space="preserve">الكندي لللقاحات البيطرية </t>
  </si>
  <si>
    <t xml:space="preserve">النخبة للمقاولات العامة </t>
  </si>
  <si>
    <t>SNUC</t>
  </si>
  <si>
    <t xml:space="preserve">ايقاف تداول </t>
  </si>
  <si>
    <t xml:space="preserve">مصرف بغداد </t>
  </si>
  <si>
    <t>BBOB</t>
  </si>
  <si>
    <t>الرابطة المالية للتحويل المالي (MTRA)</t>
  </si>
  <si>
    <t>الخاتم للاتصالات</t>
  </si>
  <si>
    <t>TZNI</t>
  </si>
  <si>
    <t xml:space="preserve">المعمورة العقارية </t>
  </si>
  <si>
    <t>SMRI</t>
  </si>
  <si>
    <t>مجموع قطاع الزراعة</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</si>
  <si>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</si>
  <si>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</si>
  <si>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</si>
  <si>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</si>
  <si>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</si>
  <si>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</si>
  <si>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</si>
  <si>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</si>
  <si>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</si>
  <si>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</si>
  <si>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</si>
  <si>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</si>
  <si>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</si>
  <si>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</si>
  <si>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</si>
  <si>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وسيتم ايقاف التداول اعتبارا من جلسة 2016/6/13.</t>
  </si>
  <si>
    <t>مجموع قطاع التأمين</t>
  </si>
  <si>
    <t xml:space="preserve">المصرف الاهلي </t>
  </si>
  <si>
    <t>BNOI</t>
  </si>
  <si>
    <t>معدل السعر</t>
  </si>
  <si>
    <t>نشرة التداول في السوق النظامي رقم (108)</t>
  </si>
  <si>
    <t xml:space="preserve">جلسة الثلاثاء2016/6/7  </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</si>
  <si>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</si>
  <si>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نشرة الشركات غير المتداولة للسوق الثاني في سوق العراق للاوراق المالية لجلسة الثلاثاء الموافق 2016/6/7</t>
  </si>
  <si>
    <t>نشرة الشركات غير المتداولة للسوق النظامي في سوق العراق للاوراق المالية لجلسة الثلاثاء الموافق 2016/6/7</t>
  </si>
  <si>
    <t>نشرة الشركات المتوقفة عن التداول بقرار من هيئة الاوراق المالية لجلسة الثلاثاء الموافق 2016/6/7</t>
  </si>
  <si>
    <t>اخبار الشركات المساهمة المدرجة  في سوق العراق للاوراق المالية لجلسة يوم الثلاثاء الموافق 2016/6/7</t>
  </si>
  <si>
    <t>بلغ الرقم القياسي العام (511.960) نقطة منخفضا بنسبة (0.49%)</t>
  </si>
  <si>
    <t>العراقية للتحويل المالي (MTIR)</t>
  </si>
  <si>
    <t xml:space="preserve">جلسة الثلاثاء 2016/6/7 </t>
  </si>
  <si>
    <t>نشرة  تداول الاسهم المشتراة لغير العراقيين في السوق النظامي</t>
  </si>
  <si>
    <t>المصرف التجاري العراقي</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</si>
  <si>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</si>
  <si>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</si>
  <si>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</si>
  <si>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</si>
  <si>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الاستثمار العراقي </t>
  </si>
  <si>
    <t xml:space="preserve">مصرف الأئتمان العراقي </t>
  </si>
  <si>
    <t xml:space="preserve">مصرف الخليج التجاري </t>
  </si>
  <si>
    <t xml:space="preserve">مصرف الشمال </t>
  </si>
  <si>
    <t>المعمورة للاستثمارات العقارية</t>
  </si>
  <si>
    <t xml:space="preserve">قطاع الصناعة </t>
  </si>
  <si>
    <t>المنصور للصناعات الدوائية</t>
  </si>
  <si>
    <t xml:space="preserve">مجموع قطاع الصناعة </t>
  </si>
  <si>
    <t xml:space="preserve">قطاع الفنادق والسياحة </t>
  </si>
  <si>
    <t xml:space="preserve">فندق بابل </t>
  </si>
  <si>
    <t xml:space="preserve">مجموع قطاع الفنادق والسياحة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</si>
</sst>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1"/>
      <color rgb="FF002060"/>
      <name val="Calibri"/>
      <family val="2"/>
    </font>
    <font>
      <b/>
      <sz val="22"/>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29">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79" fillId="0" borderId="0" xfId="0" applyFont="1" applyFill="1" applyBorder="1" applyAlignment="1">
      <alignmen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4" fontId="93" fillId="0" borderId="0" xfId="326" applyNumberFormat="1" applyFont="1" applyAlignment="1">
      <alignment vertical="center" wrapText="1"/>
      <protection/>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8"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85" fillId="0" borderId="22" xfId="144" applyFont="1" applyFill="1" applyBorder="1" applyAlignment="1">
      <alignment horizontal="right" vertical="center"/>
      <protection/>
    </xf>
    <xf numFmtId="0" fontId="85" fillId="0" borderId="25" xfId="144" applyFont="1" applyFill="1" applyBorder="1" applyAlignment="1">
      <alignment horizontal="right" vertical="center"/>
      <protection/>
    </xf>
    <xf numFmtId="0" fontId="95" fillId="0" borderId="22" xfId="0" applyFont="1" applyBorder="1" applyAlignment="1">
      <alignment horizontal="right" vertical="center" wrapText="1"/>
    </xf>
    <xf numFmtId="0" fontId="95" fillId="0" borderId="26" xfId="0" applyFont="1" applyBorder="1" applyAlignment="1">
      <alignment horizontal="right" vertical="center" wrapText="1"/>
    </xf>
    <xf numFmtId="0" fontId="95" fillId="0" borderId="25" xfId="0" applyFont="1" applyBorder="1" applyAlignment="1">
      <alignment horizontal="right" vertical="center" wrapText="1"/>
    </xf>
    <xf numFmtId="181" fontId="85" fillId="0" borderId="22" xfId="0" applyNumberFormat="1" applyFont="1" applyBorder="1" applyAlignment="1">
      <alignment horizontal="right" vertical="center" wrapText="1"/>
    </xf>
    <xf numFmtId="181" fontId="85" fillId="0" borderId="26" xfId="0" applyNumberFormat="1" applyFont="1" applyBorder="1" applyAlignment="1">
      <alignment horizontal="right" vertical="center" wrapText="1"/>
    </xf>
    <xf numFmtId="181" fontId="85" fillId="0" borderId="25" xfId="0" applyNumberFormat="1" applyFont="1" applyBorder="1" applyAlignment="1">
      <alignment horizontal="right" vertical="center" wrapText="1"/>
    </xf>
    <xf numFmtId="0" fontId="79" fillId="0" borderId="19" xfId="143" applyFont="1" applyFill="1" applyBorder="1" applyAlignment="1">
      <alignment horizontal="center" vertical="center"/>
      <protection/>
    </xf>
    <xf numFmtId="0" fontId="79" fillId="0" borderId="22"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0" fontId="79" fillId="0" borderId="25" xfId="144" applyFont="1" applyFill="1" applyBorder="1" applyAlignment="1">
      <alignment horizontal="center" vertical="center"/>
      <protection/>
    </xf>
    <xf numFmtId="0" fontId="79" fillId="0" borderId="22" xfId="0" applyFont="1" applyFill="1" applyBorder="1" applyAlignment="1">
      <alignment horizontal="center" vertical="center"/>
    </xf>
    <xf numFmtId="0" fontId="79" fillId="0" borderId="25" xfId="0" applyFont="1" applyFill="1" applyBorder="1" applyAlignment="1">
      <alignment horizontal="center" vertical="center"/>
    </xf>
    <xf numFmtId="181" fontId="76" fillId="0" borderId="22" xfId="0" applyNumberFormat="1" applyFont="1" applyBorder="1" applyAlignment="1">
      <alignment horizontal="center" vertical="center"/>
    </xf>
    <xf numFmtId="181" fontId="76" fillId="0" borderId="26" xfId="0" applyNumberFormat="1" applyFont="1" applyBorder="1" applyAlignment="1">
      <alignment horizontal="center" vertical="center"/>
    </xf>
    <xf numFmtId="181" fontId="76" fillId="0" borderId="25" xfId="0" applyNumberFormat="1" applyFont="1" applyBorder="1" applyAlignment="1">
      <alignment horizontal="center" vertical="center"/>
    </xf>
    <xf numFmtId="181" fontId="84" fillId="0" borderId="22" xfId="0" applyNumberFormat="1" applyFont="1" applyBorder="1" applyAlignment="1">
      <alignment horizontal="center" vertical="center"/>
    </xf>
    <xf numFmtId="181" fontId="84" fillId="0" borderId="26" xfId="0" applyNumberFormat="1" applyFont="1" applyBorder="1" applyAlignment="1">
      <alignment horizontal="center" vertical="center"/>
    </xf>
    <xf numFmtId="181" fontId="84" fillId="0" borderId="25" xfId="0" applyNumberFormat="1" applyFont="1" applyBorder="1" applyAlignment="1">
      <alignment horizontal="center" vertical="center"/>
    </xf>
    <xf numFmtId="181" fontId="84" fillId="0" borderId="19" xfId="0" applyNumberFormat="1" applyFont="1" applyBorder="1" applyAlignment="1">
      <alignment horizontal="center" vertical="center"/>
    </xf>
    <xf numFmtId="0" fontId="96" fillId="0" borderId="0" xfId="326" applyFont="1" applyAlignment="1">
      <alignment horizontal="right" vertical="center"/>
      <protection/>
    </xf>
    <xf numFmtId="1" fontId="92" fillId="0" borderId="0" xfId="0" applyNumberFormat="1" applyFont="1" applyAlignment="1">
      <alignment horizontal="right" vertical="center"/>
    </xf>
    <xf numFmtId="0" fontId="76" fillId="0" borderId="22" xfId="0" applyFont="1" applyFill="1" applyBorder="1" applyAlignment="1">
      <alignment horizontal="center" vertical="center"/>
    </xf>
    <xf numFmtId="0" fontId="76" fillId="0" borderId="25" xfId="0" applyFont="1" applyFill="1" applyBorder="1" applyAlignment="1">
      <alignment horizontal="center" vertical="center"/>
    </xf>
    <xf numFmtId="1" fontId="89" fillId="0" borderId="0" xfId="326" applyNumberFormat="1" applyFont="1" applyAlignment="1">
      <alignment horizontal="right" vertical="center"/>
      <protection/>
    </xf>
    <xf numFmtId="0" fontId="97" fillId="0" borderId="27" xfId="0" applyFont="1" applyFill="1" applyBorder="1" applyAlignment="1">
      <alignment horizontal="center" vertical="center"/>
    </xf>
    <xf numFmtId="0" fontId="79" fillId="0" borderId="25" xfId="143" applyFont="1" applyFill="1" applyBorder="1" applyAlignment="1">
      <alignment horizontal="center" vertical="center"/>
      <protection/>
    </xf>
    <xf numFmtId="180" fontId="89" fillId="0" borderId="0" xfId="326" applyNumberFormat="1" applyFont="1" applyAlignment="1">
      <alignment horizontal="right" vertical="center"/>
      <protection/>
    </xf>
    <xf numFmtId="0" fontId="79" fillId="0" borderId="19" xfId="0" applyFont="1" applyFill="1" applyBorder="1" applyAlignment="1">
      <alignment horizontal="center" vertical="center"/>
    </xf>
    <xf numFmtId="0" fontId="98" fillId="56" borderId="22" xfId="0" applyFont="1" applyFill="1" applyBorder="1" applyAlignment="1">
      <alignment horizontal="center" vertical="center"/>
    </xf>
    <xf numFmtId="0" fontId="98" fillId="56" borderId="26" xfId="0" applyFont="1" applyFill="1" applyBorder="1" applyAlignment="1">
      <alignment horizontal="center" vertical="center"/>
    </xf>
    <xf numFmtId="0" fontId="98" fillId="56" borderId="25" xfId="0" applyFont="1" applyFill="1" applyBorder="1" applyAlignment="1">
      <alignment horizontal="center" vertical="center"/>
    </xf>
    <xf numFmtId="0" fontId="79" fillId="0" borderId="22"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0" fontId="79" fillId="0" borderId="26"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88" fillId="0" borderId="34"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21"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0" xfId="144" applyFont="1" applyBorder="1" applyAlignment="1">
      <alignment horizontal="center" vertical="center"/>
      <protection/>
    </xf>
    <xf numFmtId="181" fontId="79" fillId="0" borderId="19" xfId="0" applyNumberFormat="1" applyFont="1" applyBorder="1" applyAlignment="1">
      <alignment horizontal="right" vertical="center" wrapText="1"/>
    </xf>
    <xf numFmtId="0" fontId="89" fillId="0" borderId="40" xfId="144" applyFont="1" applyBorder="1" applyAlignment="1">
      <alignment horizontal="center" vertical="center"/>
      <protection/>
    </xf>
    <xf numFmtId="182" fontId="89" fillId="57" borderId="41" xfId="143" applyNumberFormat="1" applyFont="1" applyFill="1" applyBorder="1" applyAlignment="1">
      <alignment horizontal="right" vertical="center"/>
      <protection/>
    </xf>
    <xf numFmtId="182" fontId="89" fillId="57" borderId="42" xfId="143" applyNumberFormat="1" applyFont="1" applyFill="1" applyBorder="1" applyAlignment="1">
      <alignment horizontal="right" vertical="center"/>
      <protection/>
    </xf>
    <xf numFmtId="181" fontId="97"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5"/>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1" t="s">
        <v>0</v>
      </c>
      <c r="C1" s="91"/>
      <c r="D1" s="91"/>
      <c r="E1" s="91"/>
      <c r="H1" s="17"/>
      <c r="I1" s="17"/>
    </row>
    <row r="2" spans="2:4" ht="33" customHeight="1">
      <c r="B2" s="51" t="s">
        <v>263</v>
      </c>
      <c r="C2" s="51"/>
      <c r="D2" s="51"/>
    </row>
    <row r="3" spans="2:14" ht="27" customHeight="1">
      <c r="B3" s="35" t="s">
        <v>2</v>
      </c>
      <c r="C3" s="92">
        <v>746516252.61</v>
      </c>
      <c r="D3" s="92"/>
      <c r="E3" s="92"/>
      <c r="F3" s="36"/>
      <c r="G3" s="12"/>
      <c r="H3" s="37"/>
      <c r="I3" s="38"/>
      <c r="J3" s="36"/>
      <c r="K3" s="36"/>
      <c r="L3" s="35" t="s">
        <v>6</v>
      </c>
      <c r="M3" s="39"/>
      <c r="N3" s="40">
        <v>31</v>
      </c>
    </row>
    <row r="4" spans="2:14" ht="24.75" customHeight="1">
      <c r="B4" s="35" t="s">
        <v>3</v>
      </c>
      <c r="C4" s="92">
        <v>1131054327</v>
      </c>
      <c r="D4" s="92"/>
      <c r="E4" s="92"/>
      <c r="F4" s="36"/>
      <c r="G4" s="36"/>
      <c r="H4" s="41"/>
      <c r="I4" s="38"/>
      <c r="J4" s="36"/>
      <c r="K4" s="36"/>
      <c r="L4" s="35" t="s">
        <v>7</v>
      </c>
      <c r="M4" s="39"/>
      <c r="N4" s="40">
        <v>3</v>
      </c>
    </row>
    <row r="5" spans="2:14" ht="24.75" customHeight="1">
      <c r="B5" s="42" t="s">
        <v>4</v>
      </c>
      <c r="C5" s="95">
        <v>410</v>
      </c>
      <c r="D5" s="95"/>
      <c r="E5" s="43"/>
      <c r="F5" s="36"/>
      <c r="G5" s="36"/>
      <c r="H5" s="38"/>
      <c r="I5" s="38"/>
      <c r="J5" s="36"/>
      <c r="K5" s="36"/>
      <c r="L5" s="35" t="s">
        <v>8</v>
      </c>
      <c r="M5" s="39"/>
      <c r="N5" s="40">
        <v>14</v>
      </c>
    </row>
    <row r="6" spans="2:14" ht="26.25" customHeight="1">
      <c r="B6" s="44" t="s">
        <v>51</v>
      </c>
      <c r="C6" s="98">
        <v>511.96</v>
      </c>
      <c r="D6" s="98"/>
      <c r="E6" s="39"/>
      <c r="F6" s="1"/>
      <c r="G6" s="36"/>
      <c r="H6" s="38"/>
      <c r="I6" s="38"/>
      <c r="J6" s="45"/>
      <c r="K6" s="36"/>
      <c r="L6" s="35" t="s">
        <v>9</v>
      </c>
      <c r="M6" s="39"/>
      <c r="N6" s="46">
        <v>1</v>
      </c>
    </row>
    <row r="7" spans="2:14" s="7" customFormat="1" ht="27" customHeight="1">
      <c r="B7" s="42" t="s">
        <v>1</v>
      </c>
      <c r="C7" s="58">
        <v>-0.49</v>
      </c>
      <c r="D7" s="47"/>
      <c r="E7" s="42"/>
      <c r="F7" s="36"/>
      <c r="G7" s="48"/>
      <c r="H7" s="38"/>
      <c r="I7" s="38"/>
      <c r="J7" s="45"/>
      <c r="K7" s="36"/>
      <c r="L7" s="35" t="s">
        <v>10</v>
      </c>
      <c r="M7" s="39"/>
      <c r="N7" s="40">
        <v>16</v>
      </c>
    </row>
    <row r="8" spans="2:14" ht="28.5" customHeight="1">
      <c r="B8" s="35" t="s">
        <v>5</v>
      </c>
      <c r="C8" s="46">
        <v>96</v>
      </c>
      <c r="D8" s="46"/>
      <c r="E8" s="39"/>
      <c r="F8" s="36"/>
      <c r="G8" s="36"/>
      <c r="H8" s="38"/>
      <c r="I8" s="41"/>
      <c r="J8" s="45"/>
      <c r="K8" s="36"/>
      <c r="L8" s="49" t="s">
        <v>11</v>
      </c>
      <c r="M8" s="39"/>
      <c r="N8" s="50">
        <v>48</v>
      </c>
    </row>
    <row r="9" spans="5:14" s="7" customFormat="1" ht="27.75" customHeight="1">
      <c r="E9" s="96" t="s">
        <v>262</v>
      </c>
      <c r="F9" s="96"/>
      <c r="G9" s="96"/>
      <c r="H9" s="96"/>
      <c r="I9" s="96"/>
      <c r="J9" s="96"/>
      <c r="K9" s="96"/>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97" t="s">
        <v>24</v>
      </c>
      <c r="C11" s="78"/>
      <c r="D11" s="78"/>
      <c r="E11" s="78"/>
      <c r="F11" s="78"/>
      <c r="G11" s="78"/>
      <c r="H11" s="78"/>
      <c r="I11" s="78"/>
      <c r="J11" s="78"/>
      <c r="K11" s="78"/>
      <c r="L11" s="78"/>
      <c r="M11" s="78"/>
      <c r="N11" s="78"/>
    </row>
    <row r="12" spans="1:14" s="7" customFormat="1" ht="27" customHeight="1">
      <c r="A12" s="11"/>
      <c r="B12" s="29" t="s">
        <v>78</v>
      </c>
      <c r="C12" s="29" t="s">
        <v>79</v>
      </c>
      <c r="D12" s="53">
        <v>0.27</v>
      </c>
      <c r="E12" s="53">
        <v>0.27</v>
      </c>
      <c r="F12" s="53">
        <v>0.27</v>
      </c>
      <c r="G12" s="53">
        <v>0.27</v>
      </c>
      <c r="H12" s="53">
        <v>0.28</v>
      </c>
      <c r="I12" s="53">
        <v>0.27</v>
      </c>
      <c r="J12" s="53">
        <v>0.28</v>
      </c>
      <c r="K12" s="54">
        <v>-3.57</v>
      </c>
      <c r="L12" s="55">
        <v>1</v>
      </c>
      <c r="M12" s="56">
        <v>100000</v>
      </c>
      <c r="N12" s="56">
        <v>27000</v>
      </c>
    </row>
    <row r="13" spans="1:14" s="7" customFormat="1" ht="27" customHeight="1">
      <c r="A13" s="11"/>
      <c r="B13" s="29" t="s">
        <v>97</v>
      </c>
      <c r="C13" s="29" t="s">
        <v>98</v>
      </c>
      <c r="D13" s="53">
        <v>0.18</v>
      </c>
      <c r="E13" s="53">
        <v>0.18</v>
      </c>
      <c r="F13" s="53">
        <v>0.18</v>
      </c>
      <c r="G13" s="53">
        <v>0.18</v>
      </c>
      <c r="H13" s="53">
        <v>0.19</v>
      </c>
      <c r="I13" s="53">
        <v>0.18</v>
      </c>
      <c r="J13" s="53">
        <v>0.19</v>
      </c>
      <c r="K13" s="54">
        <v>-5.26</v>
      </c>
      <c r="L13" s="55">
        <v>1</v>
      </c>
      <c r="M13" s="56">
        <v>152835</v>
      </c>
      <c r="N13" s="56">
        <v>27510.3</v>
      </c>
    </row>
    <row r="14" spans="1:14" s="7" customFormat="1" ht="27" customHeight="1">
      <c r="A14" s="11"/>
      <c r="B14" s="29" t="s">
        <v>234</v>
      </c>
      <c r="C14" s="29" t="s">
        <v>235</v>
      </c>
      <c r="D14" s="53">
        <v>0.72</v>
      </c>
      <c r="E14" s="53">
        <v>0.73</v>
      </c>
      <c r="F14" s="53">
        <v>0.72</v>
      </c>
      <c r="G14" s="53">
        <v>0.72</v>
      </c>
      <c r="H14" s="53">
        <v>0.73</v>
      </c>
      <c r="I14" s="53">
        <v>0.72</v>
      </c>
      <c r="J14" s="53">
        <v>0.73</v>
      </c>
      <c r="K14" s="54">
        <v>-1.37</v>
      </c>
      <c r="L14" s="55">
        <v>49</v>
      </c>
      <c r="M14" s="56">
        <v>251500000</v>
      </c>
      <c r="N14" s="56">
        <v>182200000</v>
      </c>
    </row>
    <row r="15" spans="1:14" s="7" customFormat="1" ht="27" customHeight="1">
      <c r="A15" s="11"/>
      <c r="B15" s="52" t="s">
        <v>148</v>
      </c>
      <c r="C15" s="52" t="s">
        <v>149</v>
      </c>
      <c r="D15" s="53">
        <v>0.39</v>
      </c>
      <c r="E15" s="53">
        <v>0.39</v>
      </c>
      <c r="F15" s="53">
        <v>0.37</v>
      </c>
      <c r="G15" s="53">
        <v>0.37</v>
      </c>
      <c r="H15" s="53">
        <v>0.39</v>
      </c>
      <c r="I15" s="53">
        <v>0.37</v>
      </c>
      <c r="J15" s="53">
        <v>0.39</v>
      </c>
      <c r="K15" s="54">
        <v>-5.13</v>
      </c>
      <c r="L15" s="55">
        <v>37</v>
      </c>
      <c r="M15" s="56">
        <v>76541166</v>
      </c>
      <c r="N15" s="56">
        <v>28523231.42</v>
      </c>
    </row>
    <row r="16" spans="1:14" s="7" customFormat="1" ht="27" customHeight="1">
      <c r="A16" s="11"/>
      <c r="B16" s="52" t="s">
        <v>184</v>
      </c>
      <c r="C16" s="52" t="s">
        <v>185</v>
      </c>
      <c r="D16" s="53">
        <v>0.15</v>
      </c>
      <c r="E16" s="53">
        <v>0.15</v>
      </c>
      <c r="F16" s="53">
        <v>0.15</v>
      </c>
      <c r="G16" s="53">
        <v>0.15</v>
      </c>
      <c r="H16" s="53">
        <v>0.15</v>
      </c>
      <c r="I16" s="53">
        <v>0.15</v>
      </c>
      <c r="J16" s="53">
        <v>0.15</v>
      </c>
      <c r="K16" s="54">
        <v>0</v>
      </c>
      <c r="L16" s="55">
        <v>4</v>
      </c>
      <c r="M16" s="56">
        <v>5000000</v>
      </c>
      <c r="N16" s="56">
        <v>750000</v>
      </c>
    </row>
    <row r="17" spans="1:14" s="7" customFormat="1" ht="27" customHeight="1">
      <c r="A17" s="11"/>
      <c r="B17" s="52" t="s">
        <v>70</v>
      </c>
      <c r="C17" s="52" t="s">
        <v>71</v>
      </c>
      <c r="D17" s="53">
        <v>0.34</v>
      </c>
      <c r="E17" s="53">
        <v>0.34</v>
      </c>
      <c r="F17" s="53">
        <v>0.34</v>
      </c>
      <c r="G17" s="53">
        <v>0.34</v>
      </c>
      <c r="H17" s="53">
        <v>0.34</v>
      </c>
      <c r="I17" s="53">
        <v>0.34</v>
      </c>
      <c r="J17" s="53">
        <v>0.34</v>
      </c>
      <c r="K17" s="54">
        <v>0</v>
      </c>
      <c r="L17" s="55">
        <v>18</v>
      </c>
      <c r="M17" s="56">
        <v>227100000</v>
      </c>
      <c r="N17" s="56">
        <v>77214000</v>
      </c>
    </row>
    <row r="18" spans="1:14" s="7" customFormat="1" ht="27" customHeight="1">
      <c r="A18" s="11"/>
      <c r="B18" s="52" t="s">
        <v>100</v>
      </c>
      <c r="C18" s="52" t="s">
        <v>101</v>
      </c>
      <c r="D18" s="53">
        <v>0.43</v>
      </c>
      <c r="E18" s="53">
        <v>0.44</v>
      </c>
      <c r="F18" s="53">
        <v>0.43</v>
      </c>
      <c r="G18" s="53">
        <v>0.43</v>
      </c>
      <c r="H18" s="53">
        <v>0.43</v>
      </c>
      <c r="I18" s="53">
        <v>0.43</v>
      </c>
      <c r="J18" s="53">
        <v>0.43</v>
      </c>
      <c r="K18" s="54">
        <v>0</v>
      </c>
      <c r="L18" s="55">
        <v>21</v>
      </c>
      <c r="M18" s="56">
        <v>101300000</v>
      </c>
      <c r="N18" s="56">
        <v>43560000</v>
      </c>
    </row>
    <row r="19" spans="1:14" s="7" customFormat="1" ht="27" customHeight="1">
      <c r="A19" s="11"/>
      <c r="B19" s="52" t="s">
        <v>39</v>
      </c>
      <c r="C19" s="52" t="s">
        <v>38</v>
      </c>
      <c r="D19" s="53">
        <v>0.3</v>
      </c>
      <c r="E19" s="53">
        <v>0.3</v>
      </c>
      <c r="F19" s="53">
        <v>0.3</v>
      </c>
      <c r="G19" s="53">
        <v>0.3</v>
      </c>
      <c r="H19" s="53">
        <v>0.31</v>
      </c>
      <c r="I19" s="53">
        <v>0.3</v>
      </c>
      <c r="J19" s="53">
        <v>0.3</v>
      </c>
      <c r="K19" s="54">
        <v>0</v>
      </c>
      <c r="L19" s="55">
        <v>2</v>
      </c>
      <c r="M19" s="56">
        <v>1799000</v>
      </c>
      <c r="N19" s="56">
        <v>539700</v>
      </c>
    </row>
    <row r="20" spans="1:14" s="7" customFormat="1" ht="27" customHeight="1">
      <c r="A20" s="11"/>
      <c r="B20" s="29" t="s">
        <v>90</v>
      </c>
      <c r="C20" s="29" t="s">
        <v>91</v>
      </c>
      <c r="D20" s="53">
        <v>1.02</v>
      </c>
      <c r="E20" s="53">
        <v>1.02</v>
      </c>
      <c r="F20" s="53">
        <v>1.02</v>
      </c>
      <c r="G20" s="53">
        <v>1.02</v>
      </c>
      <c r="H20" s="53">
        <v>1.02</v>
      </c>
      <c r="I20" s="53">
        <v>1.02</v>
      </c>
      <c r="J20" s="53">
        <v>1.02</v>
      </c>
      <c r="K20" s="54">
        <v>0</v>
      </c>
      <c r="L20" s="55">
        <v>3</v>
      </c>
      <c r="M20" s="56">
        <v>1000000</v>
      </c>
      <c r="N20" s="56">
        <v>1020000</v>
      </c>
    </row>
    <row r="21" spans="1:14" s="7" customFormat="1" ht="27" customHeight="1">
      <c r="A21" s="11"/>
      <c r="B21" s="52" t="s">
        <v>192</v>
      </c>
      <c r="C21" s="52" t="s">
        <v>193</v>
      </c>
      <c r="D21" s="53">
        <v>0.18</v>
      </c>
      <c r="E21" s="53">
        <v>0.18</v>
      </c>
      <c r="F21" s="53">
        <v>0.18</v>
      </c>
      <c r="G21" s="53">
        <v>0.18</v>
      </c>
      <c r="H21" s="53">
        <v>0.19</v>
      </c>
      <c r="I21" s="53">
        <v>0.18</v>
      </c>
      <c r="J21" s="53">
        <v>0.19</v>
      </c>
      <c r="K21" s="54">
        <v>-5.26</v>
      </c>
      <c r="L21" s="55">
        <v>9</v>
      </c>
      <c r="M21" s="56">
        <v>44500000</v>
      </c>
      <c r="N21" s="56">
        <v>8010000</v>
      </c>
    </row>
    <row r="22" spans="1:14" s="7" customFormat="1" ht="27" customHeight="1">
      <c r="A22" s="11"/>
      <c r="B22" s="52" t="s">
        <v>186</v>
      </c>
      <c r="C22" s="52" t="s">
        <v>187</v>
      </c>
      <c r="D22" s="53">
        <v>0.85</v>
      </c>
      <c r="E22" s="53">
        <v>0.87</v>
      </c>
      <c r="F22" s="53">
        <v>0.85</v>
      </c>
      <c r="G22" s="53">
        <v>0.86</v>
      </c>
      <c r="H22" s="53">
        <v>0.85</v>
      </c>
      <c r="I22" s="53">
        <v>0.87</v>
      </c>
      <c r="J22" s="53">
        <v>0.85</v>
      </c>
      <c r="K22" s="54">
        <v>2.35</v>
      </c>
      <c r="L22" s="55">
        <v>8</v>
      </c>
      <c r="M22" s="56">
        <v>11105000</v>
      </c>
      <c r="N22" s="56">
        <v>9533250</v>
      </c>
    </row>
    <row r="23" spans="1:14" s="7" customFormat="1" ht="27" customHeight="1">
      <c r="A23" s="11"/>
      <c r="B23" s="29" t="s">
        <v>133</v>
      </c>
      <c r="C23" s="29" t="s">
        <v>134</v>
      </c>
      <c r="D23" s="53">
        <v>0.13</v>
      </c>
      <c r="E23" s="53">
        <v>0.14</v>
      </c>
      <c r="F23" s="53">
        <v>0.13</v>
      </c>
      <c r="G23" s="53">
        <v>0.13</v>
      </c>
      <c r="H23" s="53">
        <v>0.14</v>
      </c>
      <c r="I23" s="53">
        <v>0.14</v>
      </c>
      <c r="J23" s="53">
        <v>0.14</v>
      </c>
      <c r="K23" s="54">
        <v>0</v>
      </c>
      <c r="L23" s="55">
        <v>13</v>
      </c>
      <c r="M23" s="56">
        <v>147350000</v>
      </c>
      <c r="N23" s="56">
        <v>19205500</v>
      </c>
    </row>
    <row r="24" spans="1:14" s="7" customFormat="1" ht="27" customHeight="1">
      <c r="A24" s="11"/>
      <c r="B24" s="52" t="s">
        <v>120</v>
      </c>
      <c r="C24" s="52" t="s">
        <v>121</v>
      </c>
      <c r="D24" s="53">
        <v>0.45</v>
      </c>
      <c r="E24" s="53">
        <v>0.45</v>
      </c>
      <c r="F24" s="53">
        <v>0.45</v>
      </c>
      <c r="G24" s="53">
        <v>0.45</v>
      </c>
      <c r="H24" s="53">
        <v>0.46</v>
      </c>
      <c r="I24" s="53">
        <v>0.45</v>
      </c>
      <c r="J24" s="53">
        <v>0.46</v>
      </c>
      <c r="K24" s="54">
        <v>-2.17</v>
      </c>
      <c r="L24" s="55">
        <v>17</v>
      </c>
      <c r="M24" s="56">
        <v>28934632</v>
      </c>
      <c r="N24" s="56">
        <v>13020584.4</v>
      </c>
    </row>
    <row r="25" spans="1:14" s="7" customFormat="1" ht="27" customHeight="1">
      <c r="A25" s="11"/>
      <c r="B25" s="52" t="s">
        <v>166</v>
      </c>
      <c r="C25" s="52" t="s">
        <v>167</v>
      </c>
      <c r="D25" s="53">
        <v>0.9</v>
      </c>
      <c r="E25" s="53">
        <v>0.9</v>
      </c>
      <c r="F25" s="53">
        <v>0.9</v>
      </c>
      <c r="G25" s="53">
        <v>0.9</v>
      </c>
      <c r="H25" s="53">
        <v>0.9</v>
      </c>
      <c r="I25" s="53">
        <v>0.9</v>
      </c>
      <c r="J25" s="53">
        <v>0.9</v>
      </c>
      <c r="K25" s="54">
        <v>0</v>
      </c>
      <c r="L25" s="55">
        <v>5</v>
      </c>
      <c r="M25" s="56">
        <v>111837006</v>
      </c>
      <c r="N25" s="56">
        <v>100653305.4</v>
      </c>
    </row>
    <row r="26" spans="1:14" s="7" customFormat="1" ht="27" customHeight="1">
      <c r="A26" s="11"/>
      <c r="B26" s="52" t="s">
        <v>142</v>
      </c>
      <c r="C26" s="52" t="s">
        <v>143</v>
      </c>
      <c r="D26" s="53">
        <v>0.21</v>
      </c>
      <c r="E26" s="53">
        <v>0.21</v>
      </c>
      <c r="F26" s="53">
        <v>0.21</v>
      </c>
      <c r="G26" s="53">
        <v>0.21</v>
      </c>
      <c r="H26" s="53">
        <v>0.21</v>
      </c>
      <c r="I26" s="53">
        <v>0.21</v>
      </c>
      <c r="J26" s="53">
        <v>0.21</v>
      </c>
      <c r="K26" s="54">
        <v>0</v>
      </c>
      <c r="L26" s="55">
        <v>3</v>
      </c>
      <c r="M26" s="56">
        <v>3300000</v>
      </c>
      <c r="N26" s="56">
        <v>693000</v>
      </c>
    </row>
    <row r="27" spans="1:14" s="7" customFormat="1" ht="27" customHeight="1">
      <c r="A27" s="11"/>
      <c r="B27" s="93" t="s">
        <v>25</v>
      </c>
      <c r="C27" s="94"/>
      <c r="D27" s="84"/>
      <c r="E27" s="85"/>
      <c r="F27" s="85"/>
      <c r="G27" s="85"/>
      <c r="H27" s="85"/>
      <c r="I27" s="85"/>
      <c r="J27" s="85"/>
      <c r="K27" s="86"/>
      <c r="L27" s="55">
        <f>SUM(L12:L26)</f>
        <v>191</v>
      </c>
      <c r="M27" s="56">
        <f>SUM(M12:M26)</f>
        <v>1011519639</v>
      </c>
      <c r="N27" s="56">
        <f>SUM(N12:N26)</f>
        <v>484977081.52</v>
      </c>
    </row>
    <row r="28" spans="1:14" s="7" customFormat="1" ht="24" customHeight="1">
      <c r="A28" s="20"/>
      <c r="B28" s="79" t="s">
        <v>62</v>
      </c>
      <c r="C28" s="80"/>
      <c r="D28" s="80"/>
      <c r="E28" s="80"/>
      <c r="F28" s="80"/>
      <c r="G28" s="80"/>
      <c r="H28" s="80"/>
      <c r="I28" s="80"/>
      <c r="J28" s="80"/>
      <c r="K28" s="80"/>
      <c r="L28" s="80"/>
      <c r="M28" s="80"/>
      <c r="N28" s="81"/>
    </row>
    <row r="29" spans="1:14" s="7" customFormat="1" ht="27" customHeight="1">
      <c r="A29" s="20"/>
      <c r="B29" s="52" t="s">
        <v>63</v>
      </c>
      <c r="C29" s="52" t="s">
        <v>64</v>
      </c>
      <c r="D29" s="53">
        <v>4.5</v>
      </c>
      <c r="E29" s="53">
        <v>4.5</v>
      </c>
      <c r="F29" s="53">
        <v>4.5</v>
      </c>
      <c r="G29" s="53">
        <v>4.5</v>
      </c>
      <c r="H29" s="53">
        <v>4.54</v>
      </c>
      <c r="I29" s="53">
        <v>4.5</v>
      </c>
      <c r="J29" s="53">
        <v>4.5</v>
      </c>
      <c r="K29" s="54">
        <v>0</v>
      </c>
      <c r="L29" s="55">
        <v>2</v>
      </c>
      <c r="M29" s="56">
        <v>155000</v>
      </c>
      <c r="N29" s="56">
        <v>697500</v>
      </c>
    </row>
    <row r="30" spans="1:14" s="7" customFormat="1" ht="24" customHeight="1">
      <c r="A30" s="20"/>
      <c r="B30" s="82" t="s">
        <v>228</v>
      </c>
      <c r="C30" s="83"/>
      <c r="D30" s="84"/>
      <c r="E30" s="85"/>
      <c r="F30" s="85"/>
      <c r="G30" s="85"/>
      <c r="H30" s="85"/>
      <c r="I30" s="85"/>
      <c r="J30" s="85"/>
      <c r="K30" s="86"/>
      <c r="L30" s="55">
        <v>2</v>
      </c>
      <c r="M30" s="56">
        <v>155000</v>
      </c>
      <c r="N30" s="56">
        <v>697500</v>
      </c>
    </row>
    <row r="31" spans="1:14" s="7" customFormat="1" ht="22.5" customHeight="1">
      <c r="A31" s="20"/>
      <c r="B31" s="79" t="s">
        <v>57</v>
      </c>
      <c r="C31" s="80"/>
      <c r="D31" s="80"/>
      <c r="E31" s="80"/>
      <c r="F31" s="80"/>
      <c r="G31" s="80"/>
      <c r="H31" s="80"/>
      <c r="I31" s="80"/>
      <c r="J31" s="80"/>
      <c r="K31" s="80"/>
      <c r="L31" s="80"/>
      <c r="M31" s="80"/>
      <c r="N31" s="81"/>
    </row>
    <row r="32" spans="1:14" s="7" customFormat="1" ht="27" customHeight="1">
      <c r="A32" s="20"/>
      <c r="B32" s="29" t="s">
        <v>43</v>
      </c>
      <c r="C32" s="29" t="s">
        <v>44</v>
      </c>
      <c r="D32" s="53">
        <v>0.37</v>
      </c>
      <c r="E32" s="53">
        <v>0.37</v>
      </c>
      <c r="F32" s="53">
        <v>0.37</v>
      </c>
      <c r="G32" s="53">
        <v>0.37</v>
      </c>
      <c r="H32" s="53">
        <v>0.37</v>
      </c>
      <c r="I32" s="53">
        <v>0.37</v>
      </c>
      <c r="J32" s="53">
        <v>0.37</v>
      </c>
      <c r="K32" s="54">
        <v>0</v>
      </c>
      <c r="L32" s="55">
        <v>1</v>
      </c>
      <c r="M32" s="56">
        <v>200000</v>
      </c>
      <c r="N32" s="56">
        <v>74000</v>
      </c>
    </row>
    <row r="33" spans="1:14" s="7" customFormat="1" ht="24" customHeight="1">
      <c r="A33" s="20"/>
      <c r="B33" s="82" t="s">
        <v>258</v>
      </c>
      <c r="C33" s="83"/>
      <c r="D33" s="84"/>
      <c r="E33" s="85"/>
      <c r="F33" s="85"/>
      <c r="G33" s="85"/>
      <c r="H33" s="85"/>
      <c r="I33" s="85"/>
      <c r="J33" s="85"/>
      <c r="K33" s="86"/>
      <c r="L33" s="32">
        <v>1</v>
      </c>
      <c r="M33" s="33">
        <v>200000</v>
      </c>
      <c r="N33" s="33">
        <v>74000</v>
      </c>
    </row>
    <row r="34" spans="1:14" s="7" customFormat="1" ht="25.5" customHeight="1">
      <c r="A34" s="11"/>
      <c r="B34" s="79" t="s">
        <v>26</v>
      </c>
      <c r="C34" s="80"/>
      <c r="D34" s="80"/>
      <c r="E34" s="80"/>
      <c r="F34" s="80"/>
      <c r="G34" s="80"/>
      <c r="H34" s="80"/>
      <c r="I34" s="80"/>
      <c r="J34" s="80"/>
      <c r="K34" s="80"/>
      <c r="L34" s="80"/>
      <c r="M34" s="80"/>
      <c r="N34" s="81"/>
    </row>
    <row r="35" spans="1:14" s="7" customFormat="1" ht="27" customHeight="1">
      <c r="A35" s="11"/>
      <c r="B35" s="29" t="s">
        <v>180</v>
      </c>
      <c r="C35" s="29" t="s">
        <v>181</v>
      </c>
      <c r="D35" s="53">
        <v>0.64</v>
      </c>
      <c r="E35" s="53">
        <v>0.64</v>
      </c>
      <c r="F35" s="53">
        <v>0.64</v>
      </c>
      <c r="G35" s="53">
        <v>0.64</v>
      </c>
      <c r="H35" s="53">
        <v>0.64</v>
      </c>
      <c r="I35" s="53">
        <v>0.64</v>
      </c>
      <c r="J35" s="53">
        <v>0.64</v>
      </c>
      <c r="K35" s="54">
        <v>0</v>
      </c>
      <c r="L35" s="55">
        <v>4</v>
      </c>
      <c r="M35" s="56">
        <v>4500000</v>
      </c>
      <c r="N35" s="56">
        <v>2880000</v>
      </c>
    </row>
    <row r="36" spans="1:14" s="7" customFormat="1" ht="27" customHeight="1">
      <c r="A36" s="11"/>
      <c r="B36" s="29" t="s">
        <v>68</v>
      </c>
      <c r="C36" s="29" t="s">
        <v>69</v>
      </c>
      <c r="D36" s="53">
        <v>5.55</v>
      </c>
      <c r="E36" s="53">
        <v>5.63</v>
      </c>
      <c r="F36" s="53">
        <v>5.51</v>
      </c>
      <c r="G36" s="53">
        <v>5.59</v>
      </c>
      <c r="H36" s="53">
        <v>5.55</v>
      </c>
      <c r="I36" s="53">
        <v>5.61</v>
      </c>
      <c r="J36" s="53">
        <v>5.55</v>
      </c>
      <c r="K36" s="54">
        <v>1.08</v>
      </c>
      <c r="L36" s="55">
        <v>60</v>
      </c>
      <c r="M36" s="56">
        <v>14525000</v>
      </c>
      <c r="N36" s="56">
        <v>81178550</v>
      </c>
    </row>
    <row r="37" spans="1:14" s="7" customFormat="1" ht="27" customHeight="1">
      <c r="A37" s="11"/>
      <c r="B37" s="29" t="s">
        <v>239</v>
      </c>
      <c r="C37" s="29" t="s">
        <v>240</v>
      </c>
      <c r="D37" s="53">
        <v>2.06</v>
      </c>
      <c r="E37" s="53">
        <v>2.06</v>
      </c>
      <c r="F37" s="53">
        <v>2</v>
      </c>
      <c r="G37" s="53">
        <v>2</v>
      </c>
      <c r="H37" s="53">
        <v>2.1</v>
      </c>
      <c r="I37" s="53">
        <v>2</v>
      </c>
      <c r="J37" s="53">
        <v>2.09</v>
      </c>
      <c r="K37" s="54">
        <v>-4.31</v>
      </c>
      <c r="L37" s="55">
        <v>82</v>
      </c>
      <c r="M37" s="56">
        <v>43075000</v>
      </c>
      <c r="N37" s="56">
        <v>86295500</v>
      </c>
    </row>
    <row r="38" spans="1:14" s="7" customFormat="1" ht="30" customHeight="1">
      <c r="A38" s="11"/>
      <c r="B38" s="99" t="s">
        <v>27</v>
      </c>
      <c r="C38" s="99"/>
      <c r="D38" s="90"/>
      <c r="E38" s="90"/>
      <c r="F38" s="90"/>
      <c r="G38" s="90"/>
      <c r="H38" s="90"/>
      <c r="I38" s="90"/>
      <c r="J38" s="90"/>
      <c r="K38" s="90"/>
      <c r="L38" s="32">
        <f>SUM(L35:L37)</f>
        <v>146</v>
      </c>
      <c r="M38" s="33">
        <f>SUM(M35:M37)</f>
        <v>62100000</v>
      </c>
      <c r="N38" s="33">
        <f>SUM(N35:N37)</f>
        <v>170354050</v>
      </c>
    </row>
    <row r="39" spans="2:14" ht="24.75" customHeight="1">
      <c r="B39" s="78" t="s">
        <v>30</v>
      </c>
      <c r="C39" s="78"/>
      <c r="D39" s="78"/>
      <c r="E39" s="78"/>
      <c r="F39" s="78"/>
      <c r="G39" s="78"/>
      <c r="H39" s="78"/>
      <c r="I39" s="78"/>
      <c r="J39" s="78"/>
      <c r="K39" s="78"/>
      <c r="L39" s="78"/>
      <c r="M39" s="78"/>
      <c r="N39" s="78"/>
    </row>
    <row r="40" spans="2:14" s="7" customFormat="1" ht="31.5" customHeight="1">
      <c r="B40" s="29" t="s">
        <v>200</v>
      </c>
      <c r="C40" s="29" t="s">
        <v>201</v>
      </c>
      <c r="D40" s="53">
        <v>2</v>
      </c>
      <c r="E40" s="53">
        <v>2</v>
      </c>
      <c r="F40" s="53">
        <v>1.97</v>
      </c>
      <c r="G40" s="53">
        <v>1.99</v>
      </c>
      <c r="H40" s="53">
        <v>2.07</v>
      </c>
      <c r="I40" s="53">
        <v>1.99</v>
      </c>
      <c r="J40" s="53">
        <v>2</v>
      </c>
      <c r="K40" s="54">
        <v>-0.5</v>
      </c>
      <c r="L40" s="55">
        <v>25</v>
      </c>
      <c r="M40" s="56">
        <v>31622535</v>
      </c>
      <c r="N40" s="56">
        <v>62901719.3</v>
      </c>
    </row>
    <row r="41" spans="2:14" s="7" customFormat="1" ht="24" customHeight="1">
      <c r="B41" s="29" t="s">
        <v>253</v>
      </c>
      <c r="C41" s="29" t="s">
        <v>252</v>
      </c>
      <c r="D41" s="53">
        <v>0.25</v>
      </c>
      <c r="E41" s="53">
        <v>0.25</v>
      </c>
      <c r="F41" s="53">
        <v>0.25</v>
      </c>
      <c r="G41" s="53">
        <v>0.25</v>
      </c>
      <c r="H41" s="53">
        <v>0.26</v>
      </c>
      <c r="I41" s="53">
        <v>0.25</v>
      </c>
      <c r="J41" s="53">
        <v>0.26</v>
      </c>
      <c r="K41" s="54">
        <v>-3.85</v>
      </c>
      <c r="L41" s="55">
        <v>5</v>
      </c>
      <c r="M41" s="56">
        <v>10000000</v>
      </c>
      <c r="N41" s="56">
        <v>2500000</v>
      </c>
    </row>
    <row r="42" spans="2:14" s="7" customFormat="1" ht="27" customHeight="1">
      <c r="B42" s="29" t="s">
        <v>230</v>
      </c>
      <c r="C42" s="29" t="s">
        <v>163</v>
      </c>
      <c r="D42" s="53">
        <v>0.54</v>
      </c>
      <c r="E42" s="53">
        <v>0.54</v>
      </c>
      <c r="F42" s="53">
        <v>0.53</v>
      </c>
      <c r="G42" s="53">
        <v>0.53</v>
      </c>
      <c r="H42" s="53">
        <v>0.54</v>
      </c>
      <c r="I42" s="53">
        <v>0.53</v>
      </c>
      <c r="J42" s="53">
        <v>0.54</v>
      </c>
      <c r="K42" s="54">
        <v>-1.85</v>
      </c>
      <c r="L42" s="55">
        <v>6</v>
      </c>
      <c r="M42" s="56">
        <v>7600000</v>
      </c>
      <c r="N42" s="56">
        <v>4039000</v>
      </c>
    </row>
    <row r="43" spans="2:14" s="7" customFormat="1" ht="27" customHeight="1">
      <c r="B43" s="29" t="s">
        <v>58</v>
      </c>
      <c r="C43" s="29" t="s">
        <v>59</v>
      </c>
      <c r="D43" s="53">
        <v>0.63</v>
      </c>
      <c r="E43" s="53">
        <v>0.63</v>
      </c>
      <c r="F43" s="53">
        <v>0.62</v>
      </c>
      <c r="G43" s="53">
        <v>0.63</v>
      </c>
      <c r="H43" s="53">
        <v>0.64</v>
      </c>
      <c r="I43" s="53">
        <v>0.62</v>
      </c>
      <c r="J43" s="53">
        <v>0.64</v>
      </c>
      <c r="K43" s="54">
        <v>-3.12</v>
      </c>
      <c r="L43" s="55">
        <v>8</v>
      </c>
      <c r="M43" s="56">
        <v>6500000</v>
      </c>
      <c r="N43" s="56">
        <v>4090000</v>
      </c>
    </row>
    <row r="44" spans="2:14" s="7" customFormat="1" ht="24" customHeight="1">
      <c r="B44" s="29" t="s">
        <v>88</v>
      </c>
      <c r="C44" s="29" t="s">
        <v>89</v>
      </c>
      <c r="D44" s="53">
        <v>2.43</v>
      </c>
      <c r="E44" s="53">
        <v>2.44</v>
      </c>
      <c r="F44" s="53">
        <v>2.43</v>
      </c>
      <c r="G44" s="53">
        <v>2.44</v>
      </c>
      <c r="H44" s="53">
        <v>2.4</v>
      </c>
      <c r="I44" s="53">
        <v>2.44</v>
      </c>
      <c r="J44" s="53">
        <v>2.4</v>
      </c>
      <c r="K44" s="54">
        <v>1.67</v>
      </c>
      <c r="L44" s="55">
        <v>2</v>
      </c>
      <c r="M44" s="56">
        <v>341153</v>
      </c>
      <c r="N44" s="56">
        <v>831001.79</v>
      </c>
    </row>
    <row r="45" spans="1:14" s="7" customFormat="1" ht="23.25" customHeight="1">
      <c r="A45" s="11"/>
      <c r="B45" s="83" t="s">
        <v>28</v>
      </c>
      <c r="C45" s="99"/>
      <c r="D45" s="90"/>
      <c r="E45" s="90"/>
      <c r="F45" s="90"/>
      <c r="G45" s="90"/>
      <c r="H45" s="90"/>
      <c r="I45" s="90"/>
      <c r="J45" s="90"/>
      <c r="K45" s="90"/>
      <c r="L45" s="32">
        <f>SUM(L40:L44)</f>
        <v>46</v>
      </c>
      <c r="M45" s="33">
        <f>SUM(M40:M44)</f>
        <v>56063688</v>
      </c>
      <c r="N45" s="33">
        <f>SUM(N40:N44)</f>
        <v>74361721.09</v>
      </c>
    </row>
    <row r="46" spans="1:14" s="5" customFormat="1" ht="27" customHeight="1">
      <c r="A46" s="11"/>
      <c r="B46" s="103" t="s">
        <v>31</v>
      </c>
      <c r="C46" s="104"/>
      <c r="D46" s="104"/>
      <c r="E46" s="104"/>
      <c r="F46" s="104"/>
      <c r="G46" s="104"/>
      <c r="H46" s="104"/>
      <c r="I46" s="104"/>
      <c r="J46" s="104"/>
      <c r="K46" s="104"/>
      <c r="L46" s="104"/>
      <c r="M46" s="104"/>
      <c r="N46" s="97"/>
    </row>
    <row r="47" spans="1:14" s="7" customFormat="1" ht="27" customHeight="1">
      <c r="A47" s="11"/>
      <c r="B47" s="29" t="s">
        <v>103</v>
      </c>
      <c r="C47" s="29" t="s">
        <v>104</v>
      </c>
      <c r="D47" s="53">
        <v>6.95</v>
      </c>
      <c r="E47" s="53">
        <v>7</v>
      </c>
      <c r="F47" s="53">
        <v>6.95</v>
      </c>
      <c r="G47" s="53">
        <v>6.97</v>
      </c>
      <c r="H47" s="53">
        <v>7</v>
      </c>
      <c r="I47" s="53">
        <v>7</v>
      </c>
      <c r="J47" s="53">
        <v>7</v>
      </c>
      <c r="K47" s="54">
        <v>0</v>
      </c>
      <c r="L47" s="55">
        <v>2</v>
      </c>
      <c r="M47" s="56">
        <v>35000</v>
      </c>
      <c r="N47" s="56">
        <v>243950</v>
      </c>
    </row>
    <row r="48" spans="1:14" s="7" customFormat="1" ht="27" customHeight="1">
      <c r="A48" s="11"/>
      <c r="B48" s="29" t="s">
        <v>72</v>
      </c>
      <c r="C48" s="29" t="s">
        <v>73</v>
      </c>
      <c r="D48" s="53">
        <v>24.3</v>
      </c>
      <c r="E48" s="53">
        <v>24.75</v>
      </c>
      <c r="F48" s="53">
        <v>23.82</v>
      </c>
      <c r="G48" s="53">
        <v>24.36</v>
      </c>
      <c r="H48" s="53">
        <v>24.49</v>
      </c>
      <c r="I48" s="53">
        <v>23.9</v>
      </c>
      <c r="J48" s="53">
        <v>24.5</v>
      </c>
      <c r="K48" s="54">
        <v>-2.45</v>
      </c>
      <c r="L48" s="55">
        <v>17</v>
      </c>
      <c r="M48" s="56">
        <v>531000</v>
      </c>
      <c r="N48" s="56">
        <v>12932950</v>
      </c>
    </row>
    <row r="49" spans="1:14" s="7" customFormat="1" ht="27" customHeight="1">
      <c r="A49" s="11"/>
      <c r="B49" s="29" t="s">
        <v>159</v>
      </c>
      <c r="C49" s="29" t="s">
        <v>160</v>
      </c>
      <c r="D49" s="53">
        <v>10.5</v>
      </c>
      <c r="E49" s="53">
        <v>10.5</v>
      </c>
      <c r="F49" s="53">
        <v>10.5</v>
      </c>
      <c r="G49" s="53">
        <v>10.5</v>
      </c>
      <c r="H49" s="53">
        <v>10.7</v>
      </c>
      <c r="I49" s="53">
        <v>10.5</v>
      </c>
      <c r="J49" s="53">
        <v>10.7</v>
      </c>
      <c r="K49" s="54">
        <v>-1.87</v>
      </c>
      <c r="L49" s="55">
        <v>2</v>
      </c>
      <c r="M49" s="56">
        <v>50000</v>
      </c>
      <c r="N49" s="56">
        <v>525000</v>
      </c>
    </row>
    <row r="50" spans="1:14" s="7" customFormat="1" ht="27" customHeight="1">
      <c r="A50" s="11"/>
      <c r="B50" s="29" t="s">
        <v>229</v>
      </c>
      <c r="C50" s="29" t="s">
        <v>183</v>
      </c>
      <c r="D50" s="53">
        <v>8</v>
      </c>
      <c r="E50" s="53">
        <v>8</v>
      </c>
      <c r="F50" s="53">
        <v>8</v>
      </c>
      <c r="G50" s="53">
        <v>8</v>
      </c>
      <c r="H50" s="53">
        <v>8.02</v>
      </c>
      <c r="I50" s="53">
        <v>8</v>
      </c>
      <c r="J50" s="53">
        <v>8</v>
      </c>
      <c r="K50" s="54">
        <v>0</v>
      </c>
      <c r="L50" s="55">
        <v>1</v>
      </c>
      <c r="M50" s="56">
        <v>100000</v>
      </c>
      <c r="N50" s="56">
        <v>800000</v>
      </c>
    </row>
    <row r="51" spans="1:14" s="7" customFormat="1" ht="27" customHeight="1">
      <c r="A51" s="11"/>
      <c r="B51" s="29" t="s">
        <v>153</v>
      </c>
      <c r="C51" s="29" t="s">
        <v>154</v>
      </c>
      <c r="D51" s="53">
        <v>10.5</v>
      </c>
      <c r="E51" s="53">
        <v>10.5</v>
      </c>
      <c r="F51" s="53">
        <v>10.5</v>
      </c>
      <c r="G51" s="53">
        <v>10.5</v>
      </c>
      <c r="H51" s="53">
        <v>10.5</v>
      </c>
      <c r="I51" s="53">
        <v>10.5</v>
      </c>
      <c r="J51" s="53">
        <v>10.5</v>
      </c>
      <c r="K51" s="54">
        <v>0</v>
      </c>
      <c r="L51" s="55">
        <v>1</v>
      </c>
      <c r="M51" s="56">
        <v>100000</v>
      </c>
      <c r="N51" s="56">
        <v>1050000</v>
      </c>
    </row>
    <row r="52" spans="1:14" s="6" customFormat="1" ht="27" customHeight="1">
      <c r="A52" s="11"/>
      <c r="B52" s="105" t="s">
        <v>29</v>
      </c>
      <c r="C52" s="83"/>
      <c r="D52" s="87"/>
      <c r="E52" s="88"/>
      <c r="F52" s="88"/>
      <c r="G52" s="88"/>
      <c r="H52" s="88"/>
      <c r="I52" s="88"/>
      <c r="J52" s="88"/>
      <c r="K52" s="89"/>
      <c r="L52" s="32">
        <f>SUM(L47:L51)</f>
        <v>23</v>
      </c>
      <c r="M52" s="33">
        <f>SUM(M47:M51)</f>
        <v>816000</v>
      </c>
      <c r="N52" s="33">
        <f>SUM(N47:N51)</f>
        <v>15551900</v>
      </c>
    </row>
    <row r="53" spans="1:14" s="7" customFormat="1" ht="27" customHeight="1">
      <c r="A53" s="20"/>
      <c r="B53" s="78" t="s">
        <v>45</v>
      </c>
      <c r="C53" s="78"/>
      <c r="D53" s="78"/>
      <c r="E53" s="78"/>
      <c r="F53" s="78"/>
      <c r="G53" s="78"/>
      <c r="H53" s="78"/>
      <c r="I53" s="78"/>
      <c r="J53" s="78"/>
      <c r="K53" s="78"/>
      <c r="L53" s="78"/>
      <c r="M53" s="78"/>
      <c r="N53" s="78"/>
    </row>
    <row r="54" spans="1:14" s="7" customFormat="1" ht="27" customHeight="1">
      <c r="A54" s="20"/>
      <c r="B54" s="52" t="s">
        <v>129</v>
      </c>
      <c r="C54" s="52" t="s">
        <v>130</v>
      </c>
      <c r="D54" s="53">
        <v>2.5</v>
      </c>
      <c r="E54" s="53">
        <v>2.5</v>
      </c>
      <c r="F54" s="53">
        <v>2.5</v>
      </c>
      <c r="G54" s="53">
        <v>2.5</v>
      </c>
      <c r="H54" s="53">
        <v>2.52</v>
      </c>
      <c r="I54" s="53">
        <v>2.5</v>
      </c>
      <c r="J54" s="53">
        <v>2.51</v>
      </c>
      <c r="K54" s="54">
        <v>-0.4</v>
      </c>
      <c r="L54" s="55">
        <v>1</v>
      </c>
      <c r="M54" s="56">
        <v>200000</v>
      </c>
      <c r="N54" s="56">
        <v>500000</v>
      </c>
    </row>
    <row r="55" spans="1:14" s="7" customFormat="1" ht="27" customHeight="1">
      <c r="A55" s="20"/>
      <c r="B55" s="82" t="s">
        <v>241</v>
      </c>
      <c r="C55" s="83"/>
      <c r="D55" s="87"/>
      <c r="E55" s="88"/>
      <c r="F55" s="88"/>
      <c r="G55" s="88"/>
      <c r="H55" s="88"/>
      <c r="I55" s="88"/>
      <c r="J55" s="88"/>
      <c r="K55" s="89"/>
      <c r="L55" s="55">
        <v>1</v>
      </c>
      <c r="M55" s="56">
        <v>200000</v>
      </c>
      <c r="N55" s="56">
        <v>500000</v>
      </c>
    </row>
    <row r="56" spans="1:14" s="7" customFormat="1" ht="27" customHeight="1">
      <c r="A56" s="20"/>
      <c r="B56" s="82" t="s">
        <v>92</v>
      </c>
      <c r="C56" s="83"/>
      <c r="D56" s="87"/>
      <c r="E56" s="88"/>
      <c r="F56" s="88"/>
      <c r="G56" s="88"/>
      <c r="H56" s="88"/>
      <c r="I56" s="88"/>
      <c r="J56" s="88"/>
      <c r="K56" s="89"/>
      <c r="L56" s="55">
        <f>L55+L52+L45+L38+L33+L30+L27</f>
        <v>410</v>
      </c>
      <c r="M56" s="56">
        <f>M55+M52+M45+M38+M33+M30+M27</f>
        <v>1131054327</v>
      </c>
      <c r="N56" s="56">
        <f>N55+N52+N45+N38+N33+N30+N27</f>
        <v>746516252.61</v>
      </c>
    </row>
    <row r="57" spans="2:14" s="7" customFormat="1" ht="27" customHeight="1">
      <c r="B57" s="79" t="s">
        <v>269</v>
      </c>
      <c r="C57" s="80"/>
      <c r="D57" s="80"/>
      <c r="E57" s="80"/>
      <c r="F57" s="80"/>
      <c r="G57" s="80"/>
      <c r="H57" s="80"/>
      <c r="I57" s="80"/>
      <c r="J57" s="80"/>
      <c r="K57" s="80"/>
      <c r="L57" s="80"/>
      <c r="M57" s="80"/>
      <c r="N57" s="81"/>
    </row>
    <row r="58" spans="2:14" s="7" customFormat="1" ht="62.25" customHeight="1">
      <c r="B58" s="70" t="s">
        <v>270</v>
      </c>
      <c r="C58" s="71"/>
      <c r="D58" s="72" t="s">
        <v>264</v>
      </c>
      <c r="E58" s="73"/>
      <c r="F58" s="73"/>
      <c r="G58" s="73"/>
      <c r="H58" s="73"/>
      <c r="I58" s="73"/>
      <c r="J58" s="73"/>
      <c r="K58" s="73"/>
      <c r="L58" s="73"/>
      <c r="M58" s="73"/>
      <c r="N58" s="74"/>
    </row>
    <row r="59" spans="2:14" s="7" customFormat="1" ht="90.75" customHeight="1">
      <c r="B59" s="70" t="s">
        <v>233</v>
      </c>
      <c r="C59" s="71"/>
      <c r="D59" s="75" t="s">
        <v>251</v>
      </c>
      <c r="E59" s="76"/>
      <c r="F59" s="76"/>
      <c r="G59" s="76"/>
      <c r="H59" s="76"/>
      <c r="I59" s="76"/>
      <c r="J59" s="76"/>
      <c r="K59" s="76"/>
      <c r="L59" s="76"/>
      <c r="M59" s="76"/>
      <c r="N59" s="77"/>
    </row>
    <row r="60" spans="2:14" s="7" customFormat="1" ht="29.25" customHeight="1">
      <c r="B60" s="100" t="s">
        <v>102</v>
      </c>
      <c r="C60" s="101"/>
      <c r="D60" s="101"/>
      <c r="E60" s="101"/>
      <c r="F60" s="101"/>
      <c r="G60" s="101"/>
      <c r="H60" s="101"/>
      <c r="I60" s="101"/>
      <c r="J60" s="101"/>
      <c r="K60" s="101"/>
      <c r="L60" s="101"/>
      <c r="M60" s="101"/>
      <c r="N60" s="102"/>
    </row>
    <row r="62" ht="14.25">
      <c r="A62"/>
    </row>
    <row r="63" ht="14.25">
      <c r="A63"/>
    </row>
    <row r="66" ht="14.25">
      <c r="N66" s="2"/>
    </row>
    <row r="67" ht="14.25">
      <c r="N67" s="2"/>
    </row>
    <row r="71" ht="14.25">
      <c r="A71"/>
    </row>
    <row r="72" ht="14.25">
      <c r="A72"/>
    </row>
    <row r="73" ht="14.25">
      <c r="A73"/>
    </row>
    <row r="74" ht="14.25">
      <c r="A74"/>
    </row>
    <row r="75" spans="1:13" ht="14.25">
      <c r="A75"/>
      <c r="M75" s="2"/>
    </row>
    <row r="76" spans="1:13" ht="14.25">
      <c r="A76"/>
      <c r="M76" s="2"/>
    </row>
    <row r="77" spans="1:13" ht="14.25">
      <c r="A77"/>
      <c r="M77" s="2"/>
    </row>
    <row r="78" spans="1:13" ht="14.25">
      <c r="A78"/>
      <c r="M78" s="2"/>
    </row>
    <row r="79" spans="1:13" ht="14.25">
      <c r="A79"/>
      <c r="M79" s="2"/>
    </row>
    <row r="80" spans="1:13" ht="14.25">
      <c r="A80"/>
      <c r="M80" s="2"/>
    </row>
    <row r="81" spans="1:13" ht="14.25">
      <c r="A81"/>
      <c r="M81" s="2"/>
    </row>
    <row r="82" ht="14.25">
      <c r="M82" s="2"/>
    </row>
    <row r="83" ht="14.25">
      <c r="M83" s="2"/>
    </row>
    <row r="84" ht="14.25">
      <c r="M84" s="2"/>
    </row>
    <row r="85" ht="14.25">
      <c r="M85" s="2"/>
    </row>
  </sheetData>
  <sheetProtection/>
  <mergeCells count="35">
    <mergeCell ref="B60:N60"/>
    <mergeCell ref="D52:K52"/>
    <mergeCell ref="B59:C59"/>
    <mergeCell ref="B46:N46"/>
    <mergeCell ref="B52:C52"/>
    <mergeCell ref="B56:C56"/>
    <mergeCell ref="B1:E1"/>
    <mergeCell ref="C3:E3"/>
    <mergeCell ref="B27:C27"/>
    <mergeCell ref="D27:K27"/>
    <mergeCell ref="B28:N28"/>
    <mergeCell ref="C5:D5"/>
    <mergeCell ref="E9:K9"/>
    <mergeCell ref="B11:N11"/>
    <mergeCell ref="C6:D6"/>
    <mergeCell ref="C4:E4"/>
    <mergeCell ref="B31:N31"/>
    <mergeCell ref="D33:K33"/>
    <mergeCell ref="B34:N34"/>
    <mergeCell ref="D56:K56"/>
    <mergeCell ref="B30:C30"/>
    <mergeCell ref="D30:K30"/>
    <mergeCell ref="D38:K38"/>
    <mergeCell ref="D55:K55"/>
    <mergeCell ref="B39:N39"/>
    <mergeCell ref="B38:C38"/>
    <mergeCell ref="B58:C58"/>
    <mergeCell ref="D58:N58"/>
    <mergeCell ref="D59:N59"/>
    <mergeCell ref="B53:N53"/>
    <mergeCell ref="B57:N57"/>
    <mergeCell ref="B33:C33"/>
    <mergeCell ref="B45:C45"/>
    <mergeCell ref="D45:K45"/>
    <mergeCell ref="B55:C55"/>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5"/>
  <sheetViews>
    <sheetView rightToLeft="1" zoomScale="90" zoomScaleNormal="90" zoomScalePageLayoutView="0" workbookViewId="0" topLeftCell="A1">
      <selection activeCell="D2" sqref="D2"/>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06" t="s">
        <v>0</v>
      </c>
      <c r="C1" s="106"/>
    </row>
    <row r="2" spans="2:3" ht="18" customHeight="1">
      <c r="B2" s="61" t="s">
        <v>271</v>
      </c>
      <c r="C2" s="61"/>
    </row>
    <row r="3" spans="2:4" ht="21.75" customHeight="1">
      <c r="B3" s="106"/>
      <c r="C3" s="106"/>
      <c r="D3" s="106"/>
    </row>
    <row r="4" spans="2:6" ht="21.75" customHeight="1">
      <c r="B4" s="107" t="s">
        <v>272</v>
      </c>
      <c r="C4" s="107"/>
      <c r="D4" s="107"/>
      <c r="E4" s="107"/>
      <c r="F4" s="107"/>
    </row>
    <row r="5" spans="2:6" ht="21.75" customHeight="1">
      <c r="B5" s="62" t="s">
        <v>12</v>
      </c>
      <c r="C5" s="63" t="s">
        <v>13</v>
      </c>
      <c r="D5" s="63" t="s">
        <v>4</v>
      </c>
      <c r="E5" s="63" t="s">
        <v>22</v>
      </c>
      <c r="F5" s="63" t="s">
        <v>23</v>
      </c>
    </row>
    <row r="6" spans="2:6" ht="21.75" customHeight="1">
      <c r="B6" s="108" t="s">
        <v>24</v>
      </c>
      <c r="C6" s="109"/>
      <c r="D6" s="109"/>
      <c r="E6" s="109"/>
      <c r="F6" s="110"/>
    </row>
    <row r="7" spans="2:6" ht="21.75" customHeight="1">
      <c r="B7" s="64" t="s">
        <v>273</v>
      </c>
      <c r="C7" s="65" t="s">
        <v>149</v>
      </c>
      <c r="D7" s="66">
        <v>2</v>
      </c>
      <c r="E7" s="66">
        <v>15000000</v>
      </c>
      <c r="F7" s="66">
        <v>5550000</v>
      </c>
    </row>
    <row r="8" spans="2:6" ht="21.75" customHeight="1">
      <c r="B8" s="64" t="s">
        <v>234</v>
      </c>
      <c r="C8" s="65" t="s">
        <v>235</v>
      </c>
      <c r="D8" s="66">
        <v>13</v>
      </c>
      <c r="E8" s="66">
        <v>56000000</v>
      </c>
      <c r="F8" s="66">
        <v>40750000</v>
      </c>
    </row>
    <row r="9" spans="2:6" ht="21.75" customHeight="1">
      <c r="B9" s="64" t="s">
        <v>186</v>
      </c>
      <c r="C9" s="65" t="s">
        <v>187</v>
      </c>
      <c r="D9" s="66">
        <v>7</v>
      </c>
      <c r="E9" s="66">
        <v>5200000</v>
      </c>
      <c r="F9" s="66">
        <v>4514000</v>
      </c>
    </row>
    <row r="10" spans="2:6" ht="21.75" customHeight="1">
      <c r="B10" s="111" t="s">
        <v>25</v>
      </c>
      <c r="C10" s="112"/>
      <c r="D10" s="66">
        <f>SUM(D7:D9)</f>
        <v>22</v>
      </c>
      <c r="E10" s="66">
        <f>SUM(E7:E9)</f>
        <v>76200000</v>
      </c>
      <c r="F10" s="66">
        <f>SUM(F7:F9)</f>
        <v>50814000</v>
      </c>
    </row>
    <row r="11" spans="2:6" ht="23.25" customHeight="1">
      <c r="B11" s="108" t="s">
        <v>274</v>
      </c>
      <c r="C11" s="109"/>
      <c r="D11" s="109"/>
      <c r="E11" s="109"/>
      <c r="F11" s="110"/>
    </row>
    <row r="12" spans="2:6" ht="21" customHeight="1">
      <c r="B12" s="64" t="s">
        <v>63</v>
      </c>
      <c r="C12" s="65" t="s">
        <v>64</v>
      </c>
      <c r="D12" s="66">
        <v>1</v>
      </c>
      <c r="E12" s="66">
        <v>150000</v>
      </c>
      <c r="F12" s="66">
        <v>675000</v>
      </c>
    </row>
    <row r="13" spans="2:6" ht="21" customHeight="1">
      <c r="B13" s="113" t="s">
        <v>275</v>
      </c>
      <c r="C13" s="114"/>
      <c r="D13" s="66">
        <f>SUM(D12)</f>
        <v>1</v>
      </c>
      <c r="E13" s="66">
        <f>SUM(E12)</f>
        <v>150000</v>
      </c>
      <c r="F13" s="66">
        <f>SUM(F12)</f>
        <v>675000</v>
      </c>
    </row>
    <row r="14" spans="2:6" ht="21" customHeight="1">
      <c r="B14" s="113" t="s">
        <v>276</v>
      </c>
      <c r="C14" s="114"/>
      <c r="D14" s="66">
        <f>D13+D10</f>
        <v>23</v>
      </c>
      <c r="E14" s="66">
        <f>E13+E10</f>
        <v>76350000</v>
      </c>
      <c r="F14" s="66">
        <f>F13+F10</f>
        <v>51489000</v>
      </c>
    </row>
    <row r="15" spans="2:6" ht="18">
      <c r="B15" s="67"/>
      <c r="C15" s="67"/>
      <c r="D15" s="67"/>
      <c r="E15" s="67"/>
      <c r="F15" s="67"/>
    </row>
    <row r="16" spans="2:6" ht="18">
      <c r="B16" s="107" t="s">
        <v>277</v>
      </c>
      <c r="C16" s="107"/>
      <c r="D16" s="107"/>
      <c r="E16" s="107"/>
      <c r="F16" s="107"/>
    </row>
    <row r="17" spans="2:6" ht="21.75" customHeight="1">
      <c r="B17" s="68" t="s">
        <v>12</v>
      </c>
      <c r="C17" s="69" t="s">
        <v>13</v>
      </c>
      <c r="D17" s="69" t="s">
        <v>4</v>
      </c>
      <c r="E17" s="69" t="s">
        <v>22</v>
      </c>
      <c r="F17" s="69" t="s">
        <v>23</v>
      </c>
    </row>
    <row r="18" spans="2:6" ht="21.75" customHeight="1">
      <c r="B18" s="108" t="s">
        <v>24</v>
      </c>
      <c r="C18" s="109"/>
      <c r="D18" s="109"/>
      <c r="E18" s="109"/>
      <c r="F18" s="110"/>
    </row>
    <row r="19" spans="2:6" ht="21.75" customHeight="1">
      <c r="B19" s="64" t="s">
        <v>273</v>
      </c>
      <c r="C19" s="65" t="s">
        <v>149</v>
      </c>
      <c r="D19" s="66">
        <v>4</v>
      </c>
      <c r="E19" s="66">
        <v>3200000</v>
      </c>
      <c r="F19" s="66">
        <v>1237000</v>
      </c>
    </row>
    <row r="20" spans="2:6" ht="21.75" customHeight="1">
      <c r="B20" s="64" t="s">
        <v>234</v>
      </c>
      <c r="C20" s="65" t="s">
        <v>235</v>
      </c>
      <c r="D20" s="66">
        <v>29</v>
      </c>
      <c r="E20" s="66">
        <v>175000000</v>
      </c>
      <c r="F20" s="66">
        <v>126649857.37</v>
      </c>
    </row>
    <row r="21" spans="2:6" ht="21.75" customHeight="1">
      <c r="B21" s="64" t="s">
        <v>278</v>
      </c>
      <c r="C21" s="65" t="s">
        <v>101</v>
      </c>
      <c r="D21" s="66">
        <v>15</v>
      </c>
      <c r="E21" s="66">
        <v>67250000</v>
      </c>
      <c r="F21" s="66">
        <v>28917500</v>
      </c>
    </row>
    <row r="22" spans="2:6" ht="21.75" customHeight="1">
      <c r="B22" s="64" t="s">
        <v>279</v>
      </c>
      <c r="C22" s="65" t="s">
        <v>121</v>
      </c>
      <c r="D22" s="66">
        <v>17</v>
      </c>
      <c r="E22" s="66">
        <v>28934632</v>
      </c>
      <c r="F22" s="66">
        <v>13020584.4</v>
      </c>
    </row>
    <row r="23" spans="2:6" ht="21.75" customHeight="1">
      <c r="B23" s="64" t="s">
        <v>280</v>
      </c>
      <c r="C23" s="65" t="s">
        <v>71</v>
      </c>
      <c r="D23" s="66">
        <v>10</v>
      </c>
      <c r="E23" s="66">
        <v>100000000</v>
      </c>
      <c r="F23" s="66">
        <v>34000000</v>
      </c>
    </row>
    <row r="24" spans="2:6" ht="21.75" customHeight="1">
      <c r="B24" s="64" t="s">
        <v>281</v>
      </c>
      <c r="C24" s="65" t="s">
        <v>134</v>
      </c>
      <c r="D24" s="66">
        <v>1</v>
      </c>
      <c r="E24" s="66">
        <v>30000000</v>
      </c>
      <c r="F24" s="66">
        <v>3900000</v>
      </c>
    </row>
    <row r="25" spans="2:6" ht="21.75" customHeight="1">
      <c r="B25" s="111" t="s">
        <v>25</v>
      </c>
      <c r="C25" s="112"/>
      <c r="D25" s="66">
        <f>SUM(D19:D24)</f>
        <v>76</v>
      </c>
      <c r="E25" s="66">
        <f>SUM(E19:E24)</f>
        <v>404384632</v>
      </c>
      <c r="F25" s="66">
        <f>SUM(F19:F24)</f>
        <v>207724941.77</v>
      </c>
    </row>
    <row r="26" spans="2:6" ht="21.75" customHeight="1">
      <c r="B26" s="108" t="s">
        <v>26</v>
      </c>
      <c r="C26" s="109"/>
      <c r="D26" s="109"/>
      <c r="E26" s="109"/>
      <c r="F26" s="110"/>
    </row>
    <row r="27" spans="2:6" ht="21.75" customHeight="1">
      <c r="B27" s="64" t="s">
        <v>282</v>
      </c>
      <c r="C27" s="65" t="s">
        <v>240</v>
      </c>
      <c r="D27" s="66">
        <v>80</v>
      </c>
      <c r="E27" s="66">
        <v>42875000</v>
      </c>
      <c r="F27" s="66">
        <v>85890500</v>
      </c>
    </row>
    <row r="28" spans="2:6" ht="21.75" customHeight="1">
      <c r="B28" s="113" t="s">
        <v>27</v>
      </c>
      <c r="C28" s="114"/>
      <c r="D28" s="66">
        <f>SUM(D27)</f>
        <v>80</v>
      </c>
      <c r="E28" s="66">
        <f>SUM(E27)</f>
        <v>42875000</v>
      </c>
      <c r="F28" s="66">
        <f>SUM(F27)</f>
        <v>85890500</v>
      </c>
    </row>
    <row r="29" spans="2:6" ht="21.75" customHeight="1">
      <c r="B29" s="108" t="s">
        <v>283</v>
      </c>
      <c r="C29" s="109"/>
      <c r="D29" s="109"/>
      <c r="E29" s="109"/>
      <c r="F29" s="110"/>
    </row>
    <row r="30" spans="2:6" ht="21.75" customHeight="1">
      <c r="B30" s="64" t="s">
        <v>284</v>
      </c>
      <c r="C30" s="65" t="s">
        <v>59</v>
      </c>
      <c r="D30" s="66">
        <v>3</v>
      </c>
      <c r="E30" s="66">
        <v>3000000</v>
      </c>
      <c r="F30" s="66">
        <v>1890000</v>
      </c>
    </row>
    <row r="31" spans="2:6" ht="21.75" customHeight="1">
      <c r="B31" s="113" t="s">
        <v>285</v>
      </c>
      <c r="C31" s="114"/>
      <c r="D31" s="66">
        <f>SUM(D30)</f>
        <v>3</v>
      </c>
      <c r="E31" s="66">
        <f>SUM(E30)</f>
        <v>3000000</v>
      </c>
      <c r="F31" s="66">
        <f>SUM(F30)</f>
        <v>1890000</v>
      </c>
    </row>
    <row r="32" spans="2:6" ht="21.75" customHeight="1">
      <c r="B32" s="108" t="s">
        <v>286</v>
      </c>
      <c r="C32" s="109"/>
      <c r="D32" s="109"/>
      <c r="E32" s="109"/>
      <c r="F32" s="110"/>
    </row>
    <row r="33" spans="2:6" ht="21.75" customHeight="1">
      <c r="B33" s="64" t="s">
        <v>287</v>
      </c>
      <c r="C33" s="65" t="s">
        <v>73</v>
      </c>
      <c r="D33" s="66">
        <v>11</v>
      </c>
      <c r="E33" s="66">
        <v>315000</v>
      </c>
      <c r="F33" s="66">
        <v>7634570</v>
      </c>
    </row>
    <row r="34" spans="2:6" ht="21.75" customHeight="1">
      <c r="B34" s="113" t="s">
        <v>288</v>
      </c>
      <c r="C34" s="114"/>
      <c r="D34" s="66">
        <f>SUM(D33)</f>
        <v>11</v>
      </c>
      <c r="E34" s="66">
        <f>SUM(E33)</f>
        <v>315000</v>
      </c>
      <c r="F34" s="66">
        <f>SUM(F33)</f>
        <v>7634570</v>
      </c>
    </row>
    <row r="35" spans="2:6" ht="18">
      <c r="B35" s="113" t="s">
        <v>276</v>
      </c>
      <c r="C35" s="114"/>
      <c r="D35" s="66">
        <f>D34+D31+D28+D25</f>
        <v>170</v>
      </c>
      <c r="E35" s="66">
        <f>E34+E31+E28+E25</f>
        <v>450574632</v>
      </c>
      <c r="F35" s="66">
        <f>F34+F31+F28+F25</f>
        <v>303140011.77</v>
      </c>
    </row>
  </sheetData>
  <sheetProtection/>
  <mergeCells count="18">
    <mergeCell ref="B28:C28"/>
    <mergeCell ref="B29:F29"/>
    <mergeCell ref="B31:C31"/>
    <mergeCell ref="B32:F32"/>
    <mergeCell ref="B34:C34"/>
    <mergeCell ref="B35:C35"/>
    <mergeCell ref="B13:C13"/>
    <mergeCell ref="B14:C14"/>
    <mergeCell ref="B16:F16"/>
    <mergeCell ref="B18:F18"/>
    <mergeCell ref="B25:C25"/>
    <mergeCell ref="B26:F26"/>
    <mergeCell ref="B1:C1"/>
    <mergeCell ref="B3:D3"/>
    <mergeCell ref="B4:F4"/>
    <mergeCell ref="B6:F6"/>
    <mergeCell ref="B10:C10"/>
    <mergeCell ref="B11:F11"/>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7"/>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22" t="s">
        <v>266</v>
      </c>
      <c r="C1" s="122"/>
      <c r="D1" s="122"/>
      <c r="E1" s="122"/>
      <c r="F1" s="122"/>
      <c r="G1" s="122"/>
      <c r="H1" s="122"/>
      <c r="I1" s="27"/>
      <c r="J1" s="27"/>
    </row>
    <row r="2" spans="2:8" ht="19.5" customHeight="1">
      <c r="B2" s="24" t="s">
        <v>12</v>
      </c>
      <c r="C2" s="25" t="s">
        <v>13</v>
      </c>
      <c r="D2" s="25" t="s">
        <v>255</v>
      </c>
      <c r="E2" s="25" t="s">
        <v>19</v>
      </c>
      <c r="F2" s="24" t="s">
        <v>32</v>
      </c>
      <c r="G2" s="25" t="s">
        <v>33</v>
      </c>
      <c r="H2" s="25" t="s">
        <v>56</v>
      </c>
    </row>
    <row r="3" spans="2:8" ht="13.5" customHeight="1">
      <c r="B3" s="118" t="s">
        <v>24</v>
      </c>
      <c r="C3" s="118"/>
      <c r="D3" s="118"/>
      <c r="E3" s="118"/>
      <c r="F3" s="118"/>
      <c r="G3" s="118"/>
      <c r="H3" s="118"/>
    </row>
    <row r="4" spans="2:11" ht="13.5" customHeight="1">
      <c r="B4" s="29" t="s">
        <v>138</v>
      </c>
      <c r="C4" s="29" t="s">
        <v>139</v>
      </c>
      <c r="D4" s="30">
        <v>0.45</v>
      </c>
      <c r="E4" s="30">
        <v>0.45</v>
      </c>
      <c r="F4" s="31" t="s">
        <v>65</v>
      </c>
      <c r="G4" s="26" t="s">
        <v>35</v>
      </c>
      <c r="H4" s="26" t="s">
        <v>35</v>
      </c>
      <c r="I4" s="19"/>
      <c r="J4" s="34"/>
      <c r="K4" s="34"/>
    </row>
    <row r="5" spans="2:11" ht="13.5" customHeight="1">
      <c r="B5" s="29" t="s">
        <v>108</v>
      </c>
      <c r="C5" s="29" t="s">
        <v>109</v>
      </c>
      <c r="D5" s="30">
        <v>1</v>
      </c>
      <c r="E5" s="30">
        <v>1</v>
      </c>
      <c r="F5" s="31" t="s">
        <v>65</v>
      </c>
      <c r="G5" s="26" t="s">
        <v>35</v>
      </c>
      <c r="H5" s="26" t="s">
        <v>35</v>
      </c>
      <c r="I5" s="19"/>
      <c r="J5" s="34"/>
      <c r="K5" s="34"/>
    </row>
    <row r="6" spans="2:11" ht="13.5" customHeight="1">
      <c r="B6" s="29" t="s">
        <v>95</v>
      </c>
      <c r="C6" s="29" t="s">
        <v>96</v>
      </c>
      <c r="D6" s="30">
        <v>0.41</v>
      </c>
      <c r="E6" s="30">
        <v>0.41</v>
      </c>
      <c r="F6" s="31" t="s">
        <v>65</v>
      </c>
      <c r="G6" s="26" t="s">
        <v>35</v>
      </c>
      <c r="H6" s="26" t="s">
        <v>35</v>
      </c>
      <c r="I6" s="19"/>
      <c r="J6" s="34"/>
      <c r="K6" s="34"/>
    </row>
    <row r="7" spans="2:11" ht="13.5" customHeight="1">
      <c r="B7" s="29" t="s">
        <v>174</v>
      </c>
      <c r="C7" s="29" t="s">
        <v>175</v>
      </c>
      <c r="D7" s="53">
        <v>0.22</v>
      </c>
      <c r="E7" s="30">
        <v>0.22</v>
      </c>
      <c r="F7" s="31" t="s">
        <v>65</v>
      </c>
      <c r="G7" s="26" t="s">
        <v>35</v>
      </c>
      <c r="H7" s="26" t="s">
        <v>35</v>
      </c>
      <c r="I7" s="60"/>
      <c r="J7" s="60"/>
      <c r="K7" s="59"/>
    </row>
    <row r="8" spans="2:11" ht="13.5" customHeight="1">
      <c r="B8" s="29" t="s">
        <v>116</v>
      </c>
      <c r="C8" s="29" t="s">
        <v>117</v>
      </c>
      <c r="D8" s="30">
        <v>0.29</v>
      </c>
      <c r="E8" s="30">
        <v>0.29</v>
      </c>
      <c r="F8" s="31" t="s">
        <v>65</v>
      </c>
      <c r="G8" s="26" t="s">
        <v>35</v>
      </c>
      <c r="H8" s="26" t="s">
        <v>35</v>
      </c>
      <c r="I8" s="60"/>
      <c r="J8" s="60"/>
      <c r="K8" s="59"/>
    </row>
    <row r="9" spans="2:11" ht="13.5" customHeight="1">
      <c r="B9" s="29" t="s">
        <v>259</v>
      </c>
      <c r="C9" s="29" t="s">
        <v>260</v>
      </c>
      <c r="D9" s="53">
        <v>0.31</v>
      </c>
      <c r="E9" s="30">
        <v>0.31</v>
      </c>
      <c r="F9" s="31" t="s">
        <v>65</v>
      </c>
      <c r="G9" s="26" t="s">
        <v>35</v>
      </c>
      <c r="H9" s="26" t="s">
        <v>35</v>
      </c>
      <c r="I9" s="60"/>
      <c r="J9" s="60"/>
      <c r="K9" s="59"/>
    </row>
    <row r="10" spans="2:11" ht="13.5" customHeight="1">
      <c r="B10" s="118" t="s">
        <v>62</v>
      </c>
      <c r="C10" s="118"/>
      <c r="D10" s="118"/>
      <c r="E10" s="118"/>
      <c r="F10" s="118"/>
      <c r="G10" s="118"/>
      <c r="H10" s="118"/>
      <c r="I10" s="60"/>
      <c r="J10" s="60"/>
      <c r="K10" s="59"/>
    </row>
    <row r="11" spans="2:11" ht="13.5" customHeight="1">
      <c r="B11" s="29" t="s">
        <v>237</v>
      </c>
      <c r="C11" s="29" t="s">
        <v>238</v>
      </c>
      <c r="D11" s="30">
        <v>3.05</v>
      </c>
      <c r="E11" s="30">
        <v>3.05</v>
      </c>
      <c r="F11" s="31" t="s">
        <v>65</v>
      </c>
      <c r="G11" s="26" t="s">
        <v>35</v>
      </c>
      <c r="H11" s="26" t="s">
        <v>35</v>
      </c>
      <c r="I11" s="60"/>
      <c r="J11" s="60"/>
      <c r="K11" s="59"/>
    </row>
    <row r="12" spans="2:10" ht="13.5" customHeight="1">
      <c r="B12" s="118" t="s">
        <v>57</v>
      </c>
      <c r="C12" s="118"/>
      <c r="D12" s="118"/>
      <c r="E12" s="118"/>
      <c r="F12" s="118"/>
      <c r="G12" s="118"/>
      <c r="H12" s="118"/>
      <c r="I12" s="19"/>
      <c r="J12" s="19"/>
    </row>
    <row r="13" spans="2:10" ht="13.5" customHeight="1">
      <c r="B13" s="29" t="s">
        <v>161</v>
      </c>
      <c r="C13" s="29" t="s">
        <v>162</v>
      </c>
      <c r="D13" s="30">
        <v>0.33</v>
      </c>
      <c r="E13" s="30">
        <v>0.33</v>
      </c>
      <c r="F13" s="31" t="s">
        <v>65</v>
      </c>
      <c r="G13" s="26" t="s">
        <v>35</v>
      </c>
      <c r="H13" s="26" t="s">
        <v>35</v>
      </c>
      <c r="I13" s="19"/>
      <c r="J13" s="19"/>
    </row>
    <row r="14" spans="2:10" ht="13.5" customHeight="1">
      <c r="B14" s="29" t="s">
        <v>74</v>
      </c>
      <c r="C14" s="29" t="s">
        <v>75</v>
      </c>
      <c r="D14" s="30">
        <v>0.58</v>
      </c>
      <c r="E14" s="30">
        <v>0.58</v>
      </c>
      <c r="F14" s="31" t="s">
        <v>65</v>
      </c>
      <c r="G14" s="26" t="s">
        <v>35</v>
      </c>
      <c r="H14" s="26" t="s">
        <v>35</v>
      </c>
      <c r="I14" s="19"/>
      <c r="J14" s="19"/>
    </row>
    <row r="15" spans="2:10" ht="13.5" customHeight="1">
      <c r="B15" s="29" t="s">
        <v>223</v>
      </c>
      <c r="C15" s="29" t="s">
        <v>224</v>
      </c>
      <c r="D15" s="30">
        <v>0.94</v>
      </c>
      <c r="E15" s="30">
        <v>0.94</v>
      </c>
      <c r="F15" s="31" t="s">
        <v>65</v>
      </c>
      <c r="G15" s="26" t="s">
        <v>35</v>
      </c>
      <c r="H15" s="26" t="s">
        <v>35</v>
      </c>
      <c r="I15" s="19"/>
      <c r="J15" s="19"/>
    </row>
    <row r="16" spans="2:8" ht="13.5" customHeight="1">
      <c r="B16" s="118" t="s">
        <v>36</v>
      </c>
      <c r="C16" s="118"/>
      <c r="D16" s="118"/>
      <c r="E16" s="118"/>
      <c r="F16" s="118"/>
      <c r="G16" s="118"/>
      <c r="H16" s="118"/>
    </row>
    <row r="17" spans="2:8" ht="13.5" customHeight="1">
      <c r="B17" s="29" t="s">
        <v>211</v>
      </c>
      <c r="C17" s="29" t="s">
        <v>212</v>
      </c>
      <c r="D17" s="30">
        <v>0.89</v>
      </c>
      <c r="E17" s="30">
        <v>0.89</v>
      </c>
      <c r="F17" s="31" t="s">
        <v>65</v>
      </c>
      <c r="G17" s="26" t="s">
        <v>35</v>
      </c>
      <c r="H17" s="26" t="s">
        <v>35</v>
      </c>
    </row>
    <row r="18" spans="2:8" ht="13.5" customHeight="1">
      <c r="B18" s="29" t="s">
        <v>146</v>
      </c>
      <c r="C18" s="29" t="s">
        <v>147</v>
      </c>
      <c r="D18" s="30">
        <v>0.46</v>
      </c>
      <c r="E18" s="30">
        <v>0.46</v>
      </c>
      <c r="F18" s="31" t="s">
        <v>65</v>
      </c>
      <c r="G18" s="26" t="s">
        <v>35</v>
      </c>
      <c r="H18" s="26" t="s">
        <v>35</v>
      </c>
    </row>
    <row r="19" spans="2:8" ht="13.5" customHeight="1">
      <c r="B19" s="118" t="s">
        <v>26</v>
      </c>
      <c r="C19" s="118"/>
      <c r="D19" s="118"/>
      <c r="E19" s="118"/>
      <c r="F19" s="118"/>
      <c r="G19" s="118"/>
      <c r="H19" s="118"/>
    </row>
    <row r="20" spans="2:8" ht="13.5" customHeight="1">
      <c r="B20" s="29" t="s">
        <v>140</v>
      </c>
      <c r="C20" s="29" t="s">
        <v>141</v>
      </c>
      <c r="D20" s="30">
        <v>0.72</v>
      </c>
      <c r="E20" s="30">
        <v>0.72</v>
      </c>
      <c r="F20" s="31" t="s">
        <v>65</v>
      </c>
      <c r="G20" s="26" t="s">
        <v>35</v>
      </c>
      <c r="H20" s="26" t="s">
        <v>35</v>
      </c>
    </row>
    <row r="21" spans="2:8" ht="13.5" customHeight="1">
      <c r="B21" s="29" t="s">
        <v>231</v>
      </c>
      <c r="C21" s="29" t="s">
        <v>232</v>
      </c>
      <c r="D21" s="30">
        <v>0.38</v>
      </c>
      <c r="E21" s="30">
        <v>0.38</v>
      </c>
      <c r="F21" s="31" t="s">
        <v>65</v>
      </c>
      <c r="G21" s="26" t="s">
        <v>35</v>
      </c>
      <c r="H21" s="26" t="s">
        <v>35</v>
      </c>
    </row>
    <row r="22" spans="2:8" ht="13.5" customHeight="1">
      <c r="B22" s="29" t="s">
        <v>135</v>
      </c>
      <c r="C22" s="29" t="s">
        <v>136</v>
      </c>
      <c r="D22" s="53">
        <v>14</v>
      </c>
      <c r="E22" s="30">
        <v>14</v>
      </c>
      <c r="F22" s="31" t="s">
        <v>65</v>
      </c>
      <c r="G22" s="26" t="s">
        <v>35</v>
      </c>
      <c r="H22" s="26" t="s">
        <v>35</v>
      </c>
    </row>
    <row r="23" spans="2:8" ht="13.5" customHeight="1">
      <c r="B23" s="115" t="s">
        <v>30</v>
      </c>
      <c r="C23" s="116"/>
      <c r="D23" s="116"/>
      <c r="E23" s="116"/>
      <c r="F23" s="116"/>
      <c r="G23" s="116"/>
      <c r="H23" s="117"/>
    </row>
    <row r="24" spans="2:8" ht="13.5" customHeight="1">
      <c r="B24" s="29" t="s">
        <v>76</v>
      </c>
      <c r="C24" s="29" t="s">
        <v>77</v>
      </c>
      <c r="D24" s="30">
        <v>1.3</v>
      </c>
      <c r="E24" s="30">
        <v>1.3</v>
      </c>
      <c r="F24" s="31" t="s">
        <v>65</v>
      </c>
      <c r="G24" s="26" t="s">
        <v>35</v>
      </c>
      <c r="H24" s="26" t="s">
        <v>35</v>
      </c>
    </row>
    <row r="25" spans="2:8" ht="13.5" customHeight="1">
      <c r="B25" s="29" t="s">
        <v>124</v>
      </c>
      <c r="C25" s="29" t="s">
        <v>125</v>
      </c>
      <c r="D25" s="30">
        <v>0.55</v>
      </c>
      <c r="E25" s="30">
        <v>0.55</v>
      </c>
      <c r="F25" s="31" t="s">
        <v>65</v>
      </c>
      <c r="G25" s="26" t="s">
        <v>35</v>
      </c>
      <c r="H25" s="26" t="s">
        <v>35</v>
      </c>
    </row>
    <row r="26" spans="2:8" ht="13.5" customHeight="1">
      <c r="B26" s="29" t="s">
        <v>131</v>
      </c>
      <c r="C26" s="29" t="s">
        <v>132</v>
      </c>
      <c r="D26" s="30">
        <v>0.6</v>
      </c>
      <c r="E26" s="30">
        <v>0.6</v>
      </c>
      <c r="F26" s="31" t="s">
        <v>65</v>
      </c>
      <c r="G26" s="26" t="s">
        <v>35</v>
      </c>
      <c r="H26" s="26" t="s">
        <v>35</v>
      </c>
    </row>
    <row r="27" spans="2:8" ht="13.5" customHeight="1">
      <c r="B27" s="29" t="s">
        <v>114</v>
      </c>
      <c r="C27" s="29" t="s">
        <v>115</v>
      </c>
      <c r="D27" s="30">
        <v>4.49</v>
      </c>
      <c r="E27" s="30">
        <v>4.5</v>
      </c>
      <c r="F27" s="31" t="s">
        <v>65</v>
      </c>
      <c r="G27" s="26" t="s">
        <v>35</v>
      </c>
      <c r="H27" s="26" t="s">
        <v>35</v>
      </c>
    </row>
    <row r="28" spans="2:8" ht="13.5" customHeight="1">
      <c r="B28" s="29" t="s">
        <v>164</v>
      </c>
      <c r="C28" s="29" t="s">
        <v>165</v>
      </c>
      <c r="D28" s="30">
        <v>6.4</v>
      </c>
      <c r="E28" s="30">
        <v>6.4</v>
      </c>
      <c r="F28" s="31" t="s">
        <v>65</v>
      </c>
      <c r="G28" s="26" t="s">
        <v>35</v>
      </c>
      <c r="H28" s="26" t="s">
        <v>35</v>
      </c>
    </row>
    <row r="29" spans="2:8" ht="13.5" customHeight="1">
      <c r="B29" s="29" t="s">
        <v>172</v>
      </c>
      <c r="C29" s="29" t="s">
        <v>173</v>
      </c>
      <c r="D29" s="30">
        <v>1.35</v>
      </c>
      <c r="E29" s="30">
        <v>1.35</v>
      </c>
      <c r="F29" s="31" t="s">
        <v>65</v>
      </c>
      <c r="G29" s="26" t="s">
        <v>35</v>
      </c>
      <c r="H29" s="26" t="s">
        <v>35</v>
      </c>
    </row>
    <row r="30" spans="2:8" ht="13.5" customHeight="1">
      <c r="B30" s="29" t="s">
        <v>188</v>
      </c>
      <c r="C30" s="29" t="s">
        <v>189</v>
      </c>
      <c r="D30" s="53">
        <v>0.29</v>
      </c>
      <c r="E30" s="53">
        <v>0.29</v>
      </c>
      <c r="F30" s="31" t="s">
        <v>65</v>
      </c>
      <c r="G30" s="26" t="s">
        <v>35</v>
      </c>
      <c r="H30" s="26" t="s">
        <v>35</v>
      </c>
    </row>
    <row r="31" spans="2:8" ht="13.5" customHeight="1">
      <c r="B31" s="52" t="s">
        <v>112</v>
      </c>
      <c r="C31" s="52" t="s">
        <v>113</v>
      </c>
      <c r="D31" s="53">
        <v>0.4</v>
      </c>
      <c r="E31" s="53">
        <v>0.4</v>
      </c>
      <c r="F31" s="31" t="s">
        <v>65</v>
      </c>
      <c r="G31" s="26" t="s">
        <v>35</v>
      </c>
      <c r="H31" s="26" t="s">
        <v>35</v>
      </c>
    </row>
    <row r="32" spans="2:8" ht="13.5" customHeight="1">
      <c r="B32" s="115" t="s">
        <v>31</v>
      </c>
      <c r="C32" s="116"/>
      <c r="D32" s="116"/>
      <c r="E32" s="116"/>
      <c r="F32" s="116"/>
      <c r="G32" s="116"/>
      <c r="H32" s="117"/>
    </row>
    <row r="33" spans="2:8" ht="13.5" customHeight="1">
      <c r="B33" s="29" t="s">
        <v>208</v>
      </c>
      <c r="C33" s="29" t="s">
        <v>207</v>
      </c>
      <c r="D33" s="30">
        <v>2.98</v>
      </c>
      <c r="E33" s="30">
        <v>2.99</v>
      </c>
      <c r="F33" s="31" t="s">
        <v>65</v>
      </c>
      <c r="G33" s="26" t="s">
        <v>35</v>
      </c>
      <c r="H33" s="26" t="s">
        <v>35</v>
      </c>
    </row>
    <row r="34" spans="2:8" ht="13.5" customHeight="1">
      <c r="B34" s="29" t="s">
        <v>144</v>
      </c>
      <c r="C34" s="29" t="s">
        <v>145</v>
      </c>
      <c r="D34" s="53">
        <v>11.8</v>
      </c>
      <c r="E34" s="30">
        <v>11.8</v>
      </c>
      <c r="F34" s="31" t="s">
        <v>65</v>
      </c>
      <c r="G34" s="26" t="s">
        <v>35</v>
      </c>
      <c r="H34" s="26" t="s">
        <v>35</v>
      </c>
    </row>
    <row r="35" spans="2:8" ht="13.5" customHeight="1">
      <c r="B35" s="29" t="s">
        <v>155</v>
      </c>
      <c r="C35" s="29" t="s">
        <v>156</v>
      </c>
      <c r="D35" s="30">
        <v>15</v>
      </c>
      <c r="E35" s="30">
        <v>15</v>
      </c>
      <c r="F35" s="31" t="s">
        <v>65</v>
      </c>
      <c r="G35" s="26" t="s">
        <v>35</v>
      </c>
      <c r="H35" s="26" t="s">
        <v>35</v>
      </c>
    </row>
    <row r="36" spans="2:8" ht="13.5" customHeight="1">
      <c r="B36" s="29" t="s">
        <v>126</v>
      </c>
      <c r="C36" s="29" t="s">
        <v>127</v>
      </c>
      <c r="D36" s="30">
        <v>1.6</v>
      </c>
      <c r="E36" s="30">
        <v>1.6</v>
      </c>
      <c r="F36" s="31" t="s">
        <v>65</v>
      </c>
      <c r="G36" s="26" t="s">
        <v>35</v>
      </c>
      <c r="H36" s="26" t="s">
        <v>35</v>
      </c>
    </row>
    <row r="37" spans="2:8" ht="13.5" customHeight="1">
      <c r="B37" s="115" t="s">
        <v>45</v>
      </c>
      <c r="C37" s="116"/>
      <c r="D37" s="116"/>
      <c r="E37" s="116"/>
      <c r="F37" s="116"/>
      <c r="G37" s="116"/>
      <c r="H37" s="117"/>
    </row>
    <row r="38" spans="2:8" ht="13.5" customHeight="1">
      <c r="B38" s="29" t="s">
        <v>66</v>
      </c>
      <c r="C38" s="29" t="s">
        <v>67</v>
      </c>
      <c r="D38" s="30">
        <v>6.66</v>
      </c>
      <c r="E38" s="30">
        <v>6.65</v>
      </c>
      <c r="F38" s="31" t="s">
        <v>65</v>
      </c>
      <c r="G38" s="26" t="s">
        <v>35</v>
      </c>
      <c r="H38" s="26" t="s">
        <v>35</v>
      </c>
    </row>
    <row r="39" spans="2:8" ht="13.5" customHeight="1">
      <c r="B39" s="29" t="s">
        <v>80</v>
      </c>
      <c r="C39" s="29" t="s">
        <v>81</v>
      </c>
      <c r="D39" s="30">
        <v>7.3</v>
      </c>
      <c r="E39" s="30">
        <v>7.3</v>
      </c>
      <c r="F39" s="31" t="s">
        <v>65</v>
      </c>
      <c r="G39" s="26" t="s">
        <v>35</v>
      </c>
      <c r="H39" s="26" t="s">
        <v>35</v>
      </c>
    </row>
    <row r="40" spans="2:8" ht="13.5" customHeight="1">
      <c r="B40" s="29" t="s">
        <v>93</v>
      </c>
      <c r="C40" s="29" t="s">
        <v>94</v>
      </c>
      <c r="D40" s="30">
        <v>1.4</v>
      </c>
      <c r="E40" s="30">
        <v>1.4</v>
      </c>
      <c r="F40" s="31" t="s">
        <v>65</v>
      </c>
      <c r="G40" s="26" t="s">
        <v>35</v>
      </c>
      <c r="H40" s="26" t="s">
        <v>35</v>
      </c>
    </row>
    <row r="41" spans="2:8" ht="13.5" customHeight="1">
      <c r="B41" s="29" t="s">
        <v>182</v>
      </c>
      <c r="C41" s="29" t="s">
        <v>150</v>
      </c>
      <c r="D41" s="30">
        <v>0.66</v>
      </c>
      <c r="E41" s="30">
        <v>0.65</v>
      </c>
      <c r="F41" s="31" t="s">
        <v>65</v>
      </c>
      <c r="G41" s="26" t="s">
        <v>35</v>
      </c>
      <c r="H41" s="26" t="s">
        <v>35</v>
      </c>
    </row>
    <row r="42" spans="2:8" ht="13.5" customHeight="1">
      <c r="B42" s="123" t="s">
        <v>265</v>
      </c>
      <c r="C42" s="123"/>
      <c r="D42" s="123"/>
      <c r="E42" s="123"/>
      <c r="F42" s="123"/>
      <c r="G42" s="123"/>
      <c r="H42" s="123"/>
    </row>
    <row r="43" spans="2:8" ht="13.5" customHeight="1">
      <c r="B43" s="24" t="s">
        <v>12</v>
      </c>
      <c r="C43" s="25" t="s">
        <v>13</v>
      </c>
      <c r="D43" s="25" t="s">
        <v>261</v>
      </c>
      <c r="E43" s="25" t="s">
        <v>19</v>
      </c>
      <c r="F43" s="24" t="s">
        <v>32</v>
      </c>
      <c r="G43" s="25" t="s">
        <v>33</v>
      </c>
      <c r="H43" s="25" t="s">
        <v>34</v>
      </c>
    </row>
    <row r="44" spans="2:8" ht="13.5" customHeight="1">
      <c r="B44" s="115" t="s">
        <v>24</v>
      </c>
      <c r="C44" s="116"/>
      <c r="D44" s="116"/>
      <c r="E44" s="116"/>
      <c r="F44" s="116"/>
      <c r="G44" s="116"/>
      <c r="H44" s="117"/>
    </row>
    <row r="45" spans="2:8" ht="13.5" customHeight="1">
      <c r="B45" s="29" t="s">
        <v>194</v>
      </c>
      <c r="C45" s="29" t="s">
        <v>195</v>
      </c>
      <c r="D45" s="30">
        <v>0.7</v>
      </c>
      <c r="E45" s="30">
        <v>0.7</v>
      </c>
      <c r="F45" s="31" t="s">
        <v>65</v>
      </c>
      <c r="G45" s="26" t="s">
        <v>35</v>
      </c>
      <c r="H45" s="26" t="s">
        <v>35</v>
      </c>
    </row>
    <row r="46" spans="2:8" ht="13.5" customHeight="1">
      <c r="B46" s="119" t="s">
        <v>57</v>
      </c>
      <c r="C46" s="120"/>
      <c r="D46" s="120"/>
      <c r="E46" s="120"/>
      <c r="F46" s="120"/>
      <c r="G46" s="120"/>
      <c r="H46" s="121"/>
    </row>
    <row r="47" spans="2:8" ht="13.5" customHeight="1">
      <c r="B47" s="29" t="s">
        <v>41</v>
      </c>
      <c r="C47" s="29" t="s">
        <v>40</v>
      </c>
      <c r="D47" s="30">
        <v>0.64</v>
      </c>
      <c r="E47" s="30">
        <v>0.64</v>
      </c>
      <c r="F47" s="31" t="s">
        <v>65</v>
      </c>
      <c r="G47" s="26" t="s">
        <v>35</v>
      </c>
      <c r="H47" s="26" t="s">
        <v>35</v>
      </c>
    </row>
    <row r="48" spans="2:8" ht="13.5" customHeight="1">
      <c r="B48" s="118" t="s">
        <v>36</v>
      </c>
      <c r="C48" s="118"/>
      <c r="D48" s="118"/>
      <c r="E48" s="118"/>
      <c r="F48" s="118"/>
      <c r="G48" s="118"/>
      <c r="H48" s="118"/>
    </row>
    <row r="49" spans="2:8" ht="13.5" customHeight="1">
      <c r="B49" s="29" t="s">
        <v>137</v>
      </c>
      <c r="C49" s="29" t="s">
        <v>128</v>
      </c>
      <c r="D49" s="30">
        <v>1</v>
      </c>
      <c r="E49" s="30">
        <v>1</v>
      </c>
      <c r="F49" s="31" t="s">
        <v>65</v>
      </c>
      <c r="G49" s="26" t="s">
        <v>35</v>
      </c>
      <c r="H49" s="26" t="s">
        <v>35</v>
      </c>
    </row>
    <row r="50" spans="2:8" ht="13.5" customHeight="1">
      <c r="B50" s="29" t="s">
        <v>60</v>
      </c>
      <c r="C50" s="29" t="s">
        <v>61</v>
      </c>
      <c r="D50" s="30">
        <v>1.4</v>
      </c>
      <c r="E50" s="30">
        <v>1.4</v>
      </c>
      <c r="F50" s="31" t="s">
        <v>65</v>
      </c>
      <c r="G50" s="26" t="s">
        <v>35</v>
      </c>
      <c r="H50" s="26" t="s">
        <v>35</v>
      </c>
    </row>
    <row r="51" spans="2:8" ht="13.5" customHeight="1">
      <c r="B51" s="29" t="s">
        <v>177</v>
      </c>
      <c r="C51" s="29" t="s">
        <v>178</v>
      </c>
      <c r="D51" s="30">
        <v>0.19</v>
      </c>
      <c r="E51" s="30">
        <v>0.2</v>
      </c>
      <c r="F51" s="31" t="s">
        <v>65</v>
      </c>
      <c r="G51" s="26" t="s">
        <v>35</v>
      </c>
      <c r="H51" s="26" t="s">
        <v>35</v>
      </c>
    </row>
    <row r="52" spans="2:8" ht="13.5" customHeight="1">
      <c r="B52" s="29" t="s">
        <v>157</v>
      </c>
      <c r="C52" s="29" t="s">
        <v>158</v>
      </c>
      <c r="D52" s="30">
        <v>0.72</v>
      </c>
      <c r="E52" s="30">
        <v>0.72</v>
      </c>
      <c r="F52" s="31" t="s">
        <v>65</v>
      </c>
      <c r="G52" s="26" t="s">
        <v>35</v>
      </c>
      <c r="H52" s="26" t="s">
        <v>35</v>
      </c>
    </row>
    <row r="53" spans="2:8" ht="13.5" customHeight="1">
      <c r="B53" s="118" t="s">
        <v>46</v>
      </c>
      <c r="C53" s="118"/>
      <c r="D53" s="118"/>
      <c r="E53" s="118"/>
      <c r="F53" s="118"/>
      <c r="G53" s="118"/>
      <c r="H53" s="118"/>
    </row>
    <row r="54" spans="2:8" ht="13.5" customHeight="1">
      <c r="B54" s="29" t="s">
        <v>54</v>
      </c>
      <c r="C54" s="29" t="s">
        <v>55</v>
      </c>
      <c r="D54" s="30" t="s">
        <v>49</v>
      </c>
      <c r="E54" s="30" t="s">
        <v>49</v>
      </c>
      <c r="F54" s="31" t="s">
        <v>65</v>
      </c>
      <c r="G54" s="26" t="s">
        <v>35</v>
      </c>
      <c r="H54" s="26" t="s">
        <v>35</v>
      </c>
    </row>
    <row r="55" spans="2:8" ht="13.5" customHeight="1">
      <c r="B55" s="29" t="s">
        <v>118</v>
      </c>
      <c r="C55" s="29" t="s">
        <v>119</v>
      </c>
      <c r="D55" s="30" t="s">
        <v>49</v>
      </c>
      <c r="E55" s="30" t="s">
        <v>49</v>
      </c>
      <c r="F55" s="31" t="s">
        <v>65</v>
      </c>
      <c r="G55" s="26" t="s">
        <v>35</v>
      </c>
      <c r="H55" s="26" t="s">
        <v>35</v>
      </c>
    </row>
    <row r="56" spans="2:8" ht="13.5" customHeight="1">
      <c r="B56" s="29" t="s">
        <v>122</v>
      </c>
      <c r="C56" s="29" t="s">
        <v>123</v>
      </c>
      <c r="D56" s="30" t="s">
        <v>49</v>
      </c>
      <c r="E56" s="30" t="s">
        <v>49</v>
      </c>
      <c r="F56" s="31" t="s">
        <v>65</v>
      </c>
      <c r="G56" s="26" t="s">
        <v>35</v>
      </c>
      <c r="H56" s="26" t="s">
        <v>35</v>
      </c>
    </row>
    <row r="57" spans="2:8" ht="13.5" customHeight="1">
      <c r="B57" s="29" t="s">
        <v>105</v>
      </c>
      <c r="C57" s="29" t="s">
        <v>106</v>
      </c>
      <c r="D57" s="30">
        <v>1</v>
      </c>
      <c r="E57" s="30">
        <v>1</v>
      </c>
      <c r="F57" s="31" t="s">
        <v>65</v>
      </c>
      <c r="G57" s="26" t="s">
        <v>35</v>
      </c>
      <c r="H57" s="26" t="s">
        <v>35</v>
      </c>
    </row>
    <row r="58" spans="2:8" ht="13.5" customHeight="1">
      <c r="B58" s="29" t="s">
        <v>151</v>
      </c>
      <c r="C58" s="29" t="s">
        <v>152</v>
      </c>
      <c r="D58" s="30" t="s">
        <v>49</v>
      </c>
      <c r="E58" s="30" t="s">
        <v>49</v>
      </c>
      <c r="F58" s="31" t="s">
        <v>65</v>
      </c>
      <c r="G58" s="26" t="s">
        <v>35</v>
      </c>
      <c r="H58" s="26" t="s">
        <v>35</v>
      </c>
    </row>
    <row r="59" spans="2:8" ht="13.5" customHeight="1">
      <c r="B59" s="29" t="s">
        <v>168</v>
      </c>
      <c r="C59" s="29" t="s">
        <v>170</v>
      </c>
      <c r="D59" s="30" t="s">
        <v>49</v>
      </c>
      <c r="E59" s="30" t="s">
        <v>49</v>
      </c>
      <c r="F59" s="31" t="s">
        <v>65</v>
      </c>
      <c r="G59" s="26" t="s">
        <v>35</v>
      </c>
      <c r="H59" s="26" t="s">
        <v>35</v>
      </c>
    </row>
    <row r="60" spans="2:8" ht="13.5" customHeight="1">
      <c r="B60" s="29" t="s">
        <v>169</v>
      </c>
      <c r="C60" s="29" t="s">
        <v>171</v>
      </c>
      <c r="D60" s="30" t="s">
        <v>49</v>
      </c>
      <c r="E60" s="30" t="s">
        <v>49</v>
      </c>
      <c r="F60" s="31" t="s">
        <v>65</v>
      </c>
      <c r="G60" s="26" t="s">
        <v>35</v>
      </c>
      <c r="H60" s="26" t="s">
        <v>35</v>
      </c>
    </row>
    <row r="61" spans="2:8" ht="13.5" customHeight="1">
      <c r="B61" s="29" t="s">
        <v>47</v>
      </c>
      <c r="C61" s="29" t="s">
        <v>48</v>
      </c>
      <c r="D61" s="30">
        <v>2.55</v>
      </c>
      <c r="E61" s="30">
        <v>2.55</v>
      </c>
      <c r="F61" s="31" t="s">
        <v>65</v>
      </c>
      <c r="G61" s="26" t="s">
        <v>35</v>
      </c>
      <c r="H61" s="26" t="s">
        <v>35</v>
      </c>
    </row>
    <row r="62" spans="2:8" ht="13.5" customHeight="1">
      <c r="B62" s="118" t="s">
        <v>26</v>
      </c>
      <c r="C62" s="118"/>
      <c r="D62" s="118"/>
      <c r="E62" s="118"/>
      <c r="F62" s="118"/>
      <c r="G62" s="118"/>
      <c r="H62" s="118"/>
    </row>
    <row r="63" spans="2:8" ht="13.5" customHeight="1">
      <c r="B63" s="29" t="s">
        <v>110</v>
      </c>
      <c r="C63" s="29" t="s">
        <v>111</v>
      </c>
      <c r="D63" s="30">
        <v>0.45</v>
      </c>
      <c r="E63" s="30">
        <v>0.45</v>
      </c>
      <c r="F63" s="31" t="s">
        <v>65</v>
      </c>
      <c r="G63" s="26" t="s">
        <v>35</v>
      </c>
      <c r="H63" s="26" t="s">
        <v>35</v>
      </c>
    </row>
    <row r="64" spans="2:8" ht="13.5" customHeight="1">
      <c r="B64" s="118" t="s">
        <v>30</v>
      </c>
      <c r="C64" s="118"/>
      <c r="D64" s="118"/>
      <c r="E64" s="118"/>
      <c r="F64" s="118"/>
      <c r="G64" s="118"/>
      <c r="H64" s="118"/>
    </row>
    <row r="65" spans="2:8" ht="13.5" customHeight="1">
      <c r="B65" s="29" t="s">
        <v>53</v>
      </c>
      <c r="C65" s="29" t="s">
        <v>52</v>
      </c>
      <c r="D65" s="30">
        <v>70</v>
      </c>
      <c r="E65" s="30">
        <v>70</v>
      </c>
      <c r="F65" s="31" t="s">
        <v>65</v>
      </c>
      <c r="G65" s="26" t="s">
        <v>35</v>
      </c>
      <c r="H65" s="26" t="s">
        <v>35</v>
      </c>
    </row>
    <row r="66" spans="2:8" ht="13.5" customHeight="1">
      <c r="B66" s="118" t="s">
        <v>31</v>
      </c>
      <c r="C66" s="118"/>
      <c r="D66" s="118"/>
      <c r="E66" s="118"/>
      <c r="F66" s="118"/>
      <c r="G66" s="118"/>
      <c r="H66" s="118"/>
    </row>
    <row r="67" spans="2:8" ht="13.5" customHeight="1">
      <c r="B67" s="29" t="s">
        <v>190</v>
      </c>
      <c r="C67" s="29" t="s">
        <v>191</v>
      </c>
      <c r="D67" s="53">
        <v>4.5</v>
      </c>
      <c r="E67" s="30">
        <v>4.5</v>
      </c>
      <c r="F67" s="31" t="s">
        <v>65</v>
      </c>
      <c r="G67" s="26" t="s">
        <v>35</v>
      </c>
      <c r="H67" s="26" t="s">
        <v>35</v>
      </c>
    </row>
  </sheetData>
  <sheetProtection/>
  <mergeCells count="17">
    <mergeCell ref="B66:H66"/>
    <mergeCell ref="B10:H10"/>
    <mergeCell ref="B1:H1"/>
    <mergeCell ref="B3:H3"/>
    <mergeCell ref="B42:H42"/>
    <mergeCell ref="B23:H23"/>
    <mergeCell ref="B16:H16"/>
    <mergeCell ref="B12:H12"/>
    <mergeCell ref="B19:H19"/>
    <mergeCell ref="B32:H32"/>
    <mergeCell ref="B37:H37"/>
    <mergeCell ref="B44:H44"/>
    <mergeCell ref="B53:H53"/>
    <mergeCell ref="B46:H46"/>
    <mergeCell ref="B48:H48"/>
    <mergeCell ref="B64:H64"/>
    <mergeCell ref="B62:H62"/>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1" spans="1:6" ht="27" customHeight="1">
      <c r="A1" s="125" t="s">
        <v>267</v>
      </c>
      <c r="B1" s="125"/>
      <c r="C1" s="125"/>
      <c r="D1" s="125"/>
      <c r="E1" s="125"/>
      <c r="F1" s="125"/>
    </row>
    <row r="2" spans="1:6" ht="70.5" customHeight="1">
      <c r="A2" s="28" t="s">
        <v>37</v>
      </c>
      <c r="B2" s="124" t="s">
        <v>213</v>
      </c>
      <c r="C2" s="124"/>
      <c r="D2" s="124"/>
      <c r="E2" s="124"/>
      <c r="F2" s="124"/>
    </row>
    <row r="3" spans="1:6" ht="66.75" customHeight="1">
      <c r="A3" s="28" t="s">
        <v>197</v>
      </c>
      <c r="B3" s="124" t="s">
        <v>214</v>
      </c>
      <c r="C3" s="124"/>
      <c r="D3" s="124"/>
      <c r="E3" s="124"/>
      <c r="F3" s="124"/>
    </row>
    <row r="4" spans="1:6" ht="50.25" customHeight="1">
      <c r="A4" s="28" t="s">
        <v>86</v>
      </c>
      <c r="B4" s="124" t="s">
        <v>215</v>
      </c>
      <c r="C4" s="124"/>
      <c r="D4" s="124"/>
      <c r="E4" s="124"/>
      <c r="F4" s="124"/>
    </row>
    <row r="5" spans="1:6" ht="48.75" customHeight="1">
      <c r="A5" s="28" t="s">
        <v>85</v>
      </c>
      <c r="B5" s="124" t="s">
        <v>216</v>
      </c>
      <c r="C5" s="124"/>
      <c r="D5" s="124"/>
      <c r="E5" s="124"/>
      <c r="F5" s="124"/>
    </row>
    <row r="6" spans="1:6" ht="53.25" customHeight="1">
      <c r="A6" s="28" t="s">
        <v>87</v>
      </c>
      <c r="B6" s="124" t="s">
        <v>217</v>
      </c>
      <c r="C6" s="124"/>
      <c r="D6" s="124"/>
      <c r="E6" s="124"/>
      <c r="F6" s="124"/>
    </row>
    <row r="7" spans="1:6" ht="32.25" customHeight="1">
      <c r="A7" s="28" t="s">
        <v>84</v>
      </c>
      <c r="B7" s="124" t="s">
        <v>218</v>
      </c>
      <c r="C7" s="124"/>
      <c r="D7" s="124"/>
      <c r="E7" s="124"/>
      <c r="F7" s="124"/>
    </row>
    <row r="8" spans="1:6" ht="33.75" customHeight="1">
      <c r="A8" s="28" t="s">
        <v>82</v>
      </c>
      <c r="B8" s="124" t="s">
        <v>219</v>
      </c>
      <c r="C8" s="124"/>
      <c r="D8" s="124"/>
      <c r="E8" s="124"/>
      <c r="F8" s="124"/>
    </row>
    <row r="9" spans="1:6" ht="33.75" customHeight="1">
      <c r="A9" s="28" t="s">
        <v>83</v>
      </c>
      <c r="B9" s="124" t="s">
        <v>220</v>
      </c>
      <c r="C9" s="124"/>
      <c r="D9" s="124"/>
      <c r="E9" s="124"/>
      <c r="F9" s="124"/>
    </row>
    <row r="10" spans="1:6" ht="36.75" customHeight="1">
      <c r="A10" s="57" t="s">
        <v>198</v>
      </c>
      <c r="B10" s="124" t="s">
        <v>254</v>
      </c>
      <c r="C10" s="124"/>
      <c r="D10" s="124"/>
      <c r="E10" s="124"/>
      <c r="F10" s="124"/>
    </row>
    <row r="11" spans="1:6" ht="30.75" customHeight="1">
      <c r="A11" s="28" t="s">
        <v>107</v>
      </c>
      <c r="B11" s="124" t="s">
        <v>221</v>
      </c>
      <c r="C11" s="124"/>
      <c r="D11" s="124"/>
      <c r="E11" s="124"/>
      <c r="F11" s="124"/>
    </row>
    <row r="12" spans="1:6" ht="49.5" customHeight="1">
      <c r="A12" s="28" t="s">
        <v>202</v>
      </c>
      <c r="B12" s="124" t="s">
        <v>222</v>
      </c>
      <c r="C12" s="124"/>
      <c r="D12" s="124"/>
      <c r="E12" s="124"/>
      <c r="F12" s="124"/>
    </row>
    <row r="13" spans="1:6" ht="81.75" customHeight="1">
      <c r="A13" s="28" t="s">
        <v>176</v>
      </c>
      <c r="B13" s="124" t="s">
        <v>225</v>
      </c>
      <c r="C13" s="124"/>
      <c r="D13" s="124"/>
      <c r="E13" s="124"/>
      <c r="F13" s="124"/>
    </row>
    <row r="14" spans="1:6" ht="66" customHeight="1">
      <c r="A14" s="28" t="s">
        <v>210</v>
      </c>
      <c r="B14" s="124" t="s">
        <v>226</v>
      </c>
      <c r="C14" s="124"/>
      <c r="D14" s="124"/>
      <c r="E14" s="124"/>
      <c r="F14" s="124"/>
    </row>
    <row r="15" spans="1:6" ht="74.25" customHeight="1">
      <c r="A15" s="28" t="s">
        <v>209</v>
      </c>
      <c r="B15" s="124" t="s">
        <v>227</v>
      </c>
      <c r="C15" s="124"/>
      <c r="D15" s="124"/>
      <c r="E15" s="124"/>
      <c r="F15" s="124"/>
    </row>
    <row r="16" spans="1:6" ht="51" customHeight="1">
      <c r="A16" s="28" t="s">
        <v>248</v>
      </c>
      <c r="B16" s="124" t="s">
        <v>250</v>
      </c>
      <c r="C16" s="124"/>
      <c r="D16" s="124"/>
      <c r="E16" s="124"/>
      <c r="F16" s="124"/>
    </row>
    <row r="17" spans="1:6" ht="85.5" customHeight="1">
      <c r="A17" s="13" t="s">
        <v>199</v>
      </c>
      <c r="B17" s="124" t="s">
        <v>264</v>
      </c>
      <c r="C17" s="124"/>
      <c r="D17" s="124"/>
      <c r="E17" s="124"/>
      <c r="F17" s="124"/>
    </row>
  </sheetData>
  <sheetProtection/>
  <mergeCells count="17">
    <mergeCell ref="B15:F15"/>
    <mergeCell ref="A1:F1"/>
    <mergeCell ref="B6:F6"/>
    <mergeCell ref="B3:F3"/>
    <mergeCell ref="B5:F5"/>
    <mergeCell ref="B4:F4"/>
    <mergeCell ref="B2:F2"/>
    <mergeCell ref="B17:F17"/>
    <mergeCell ref="B12:F12"/>
    <mergeCell ref="B9:F9"/>
    <mergeCell ref="B7:F7"/>
    <mergeCell ref="B8:F8"/>
    <mergeCell ref="B11:F11"/>
    <mergeCell ref="B10:F10"/>
    <mergeCell ref="B16:F16"/>
    <mergeCell ref="B13:F13"/>
    <mergeCell ref="B14:F14"/>
  </mergeCells>
  <printOptions/>
  <pageMargins left="0" right="0" top="0"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F12"/>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5.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28" t="s">
        <v>268</v>
      </c>
      <c r="D1" s="128"/>
    </row>
    <row r="2" spans="3:4" s="22" customFormat="1" ht="33" customHeight="1">
      <c r="C2" s="126" t="s">
        <v>50</v>
      </c>
      <c r="D2" s="127"/>
    </row>
    <row r="3" spans="3:4" s="22" customFormat="1" ht="99.75" customHeight="1">
      <c r="C3" s="28" t="s">
        <v>249</v>
      </c>
      <c r="D3" s="21" t="s">
        <v>257</v>
      </c>
    </row>
    <row r="4" spans="3:4" s="22" customFormat="1" ht="53.25" customHeight="1">
      <c r="C4" s="28" t="s">
        <v>242</v>
      </c>
      <c r="D4" s="21" t="s">
        <v>247</v>
      </c>
    </row>
    <row r="5" spans="3:4" s="22" customFormat="1" ht="51.75" customHeight="1">
      <c r="C5" s="28" t="s">
        <v>244</v>
      </c>
      <c r="D5" s="21" t="s">
        <v>243</v>
      </c>
    </row>
    <row r="6" spans="3:6" s="16" customFormat="1" ht="45.75" customHeight="1">
      <c r="C6" s="28" t="s">
        <v>245</v>
      </c>
      <c r="D6" s="21" t="s">
        <v>205</v>
      </c>
      <c r="E6" s="12"/>
      <c r="F6" s="12"/>
    </row>
    <row r="7" spans="3:6" s="16" customFormat="1" ht="55.5" customHeight="1">
      <c r="C7" s="28" t="s">
        <v>196</v>
      </c>
      <c r="D7" s="21" t="s">
        <v>246</v>
      </c>
      <c r="E7" s="22"/>
      <c r="F7" s="12"/>
    </row>
    <row r="8" spans="3:6" s="23" customFormat="1" ht="36" customHeight="1">
      <c r="C8" s="126" t="s">
        <v>203</v>
      </c>
      <c r="D8" s="127"/>
      <c r="F8" s="16"/>
    </row>
    <row r="9" spans="3:6" s="16" customFormat="1" ht="56.25" customHeight="1">
      <c r="C9" s="28" t="s">
        <v>236</v>
      </c>
      <c r="D9" s="21" t="s">
        <v>256</v>
      </c>
      <c r="F9" s="14"/>
    </row>
    <row r="10" spans="3:4" s="14" customFormat="1" ht="33.75" customHeight="1">
      <c r="C10" s="126" t="s">
        <v>204</v>
      </c>
      <c r="D10" s="127"/>
    </row>
    <row r="11" spans="3:4" s="15" customFormat="1" ht="46.5" customHeight="1">
      <c r="C11" s="13" t="s">
        <v>99</v>
      </c>
      <c r="D11" s="21" t="s">
        <v>179</v>
      </c>
    </row>
    <row r="12" spans="3:4" s="15" customFormat="1" ht="48" customHeight="1">
      <c r="C12" s="13" t="s">
        <v>42</v>
      </c>
      <c r="D12" s="21" t="s">
        <v>206</v>
      </c>
    </row>
  </sheetData>
  <sheetProtection/>
  <mergeCells count="4">
    <mergeCell ref="C10:D10"/>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2011-09-30T10:06:20Z</cp:lastPrinted>
  <dcterms:created xsi:type="dcterms:W3CDTF">2012-01-03T06:41:25Z</dcterms:created>
  <dcterms:modified xsi:type="dcterms:W3CDTF">2016-06-07T10:42:40Z</dcterms:modified>
  <cp:category/>
  <cp:version/>
  <cp:contentType/>
  <cp:contentStatus/>
</cp:coreProperties>
</file>